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价格表" sheetId="1" r:id="rId1"/>
    <sheet name="废止表" sheetId="2" r:id="rId2"/>
    <sheet name="修订表" sheetId="3" r:id="rId3"/>
  </sheets>
  <definedNames>
    <definedName name="_xlnm.Print_Titles" localSheetId="0">价格表!$1:$4</definedName>
    <definedName name="_xlnm._FilterDatabase" localSheetId="0" hidden="1">价格表!$A$4:$Q$32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<sst xmlns="http://schemas.openxmlformats.org/spreadsheetml/2006/main" count="327" uniqueCount="214">
  <si>
    <t>附件1-1</t>
  </si>
  <si>
    <t>湖南省麻醉类医疗服务项目价格表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</si>
  <si>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</si>
  <si>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</si>
  <si>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</si>
  <si>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</si>
  <si>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</si>
  <si>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</si>
  <si>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</si>
  <si>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</si>
  <si>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</si>
  <si>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
价格</t>
  </si>
  <si>
    <t>二类
价格</t>
  </si>
  <si>
    <t>三类
价格</t>
  </si>
  <si>
    <t>支付分类</t>
  </si>
  <si>
    <t>自付比例</t>
  </si>
  <si>
    <t>价格单位：元</t>
  </si>
  <si>
    <t>013301000010000</t>
  </si>
  <si>
    <t>局部麻醉费（局部浸润麻醉）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</si>
  <si>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</si>
  <si>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</si>
  <si>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</si>
  <si>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t>一个手术部位按一次麻醉计算。</t>
  </si>
  <si>
    <t>甲类</t>
  </si>
  <si>
    <t>013301000020000</t>
  </si>
  <si>
    <t>局部麻醉费（局部静脉麻醉）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</si>
  <si>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</si>
  <si>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</si>
  <si>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013301000030000</t>
  </si>
  <si>
    <t>局部麻醉费（神经阻滞麻醉）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</si>
  <si>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</si>
  <si>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</si>
  <si>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r>
      <rPr>
        <sz val="11"/>
        <rFont val="Times New Roman"/>
        <charset val="0"/>
      </rPr>
      <t xml:space="preserve">01 </t>
    </r>
    <r>
      <rPr>
        <sz val="11"/>
        <rFont val="仿宋_GB2312"/>
        <charset val="134"/>
      </rPr>
      <t>儿童加收</t>
    </r>
    <r>
      <rPr>
        <sz val="11"/>
        <rFont val="Times New Roman"/>
        <charset val="0"/>
      </rPr>
      <t xml:space="preserve">
02 80</t>
    </r>
    <r>
      <rPr>
        <sz val="11"/>
        <rFont val="仿宋_GB2312"/>
        <charset val="134"/>
      </rPr>
      <t>周岁及以上患者加收</t>
    </r>
  </si>
  <si>
    <r>
      <rPr>
        <sz val="11"/>
        <rFont val="仿宋_GB2312"/>
        <charset val="134"/>
      </rPr>
      <t>单次以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小时为基础计费，超过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小时每小时加收</t>
    </r>
    <r>
      <rPr>
        <sz val="11"/>
        <rFont val="Times New Roman"/>
        <charset val="0"/>
      </rPr>
      <t>20%</t>
    </r>
    <r>
      <rPr>
        <sz val="11"/>
        <rFont val="仿宋_GB2312"/>
        <charset val="134"/>
      </rPr>
      <t>。</t>
    </r>
  </si>
  <si>
    <t>013301000030001</t>
  </si>
  <si>
    <r>
      <rPr>
        <sz val="11"/>
        <color theme="1"/>
        <rFont val="仿宋_GB2312"/>
        <charset val="134"/>
      </rPr>
      <t>局部麻醉费（神经阻滞麻醉）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</si>
  <si>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013301000030002</t>
  </si>
  <si>
    <r>
      <rPr>
        <sz val="11"/>
        <color theme="1"/>
        <rFont val="仿宋_GB2312"/>
        <charset val="134"/>
      </rPr>
      <t>局部麻醉费（神经阻滞麻醉）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</si>
  <si>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013301000040000</t>
  </si>
  <si>
    <t>局部麻醉费（椎管内麻醉）</t>
  </si>
  <si>
    <t>通过将药物注射到椎管内，阻断神经传导，达到麻醉效果。</t>
  </si>
  <si>
    <r>
      <rPr>
        <sz val="11"/>
        <rFont val="Times New Roman"/>
        <charset val="0"/>
      </rPr>
      <t xml:space="preserve">01 </t>
    </r>
    <r>
      <rPr>
        <sz val="11"/>
        <rFont val="仿宋_GB2312"/>
        <charset val="134"/>
      </rPr>
      <t>儿童加收</t>
    </r>
    <r>
      <rPr>
        <sz val="11"/>
        <rFont val="Times New Roman"/>
        <charset val="0"/>
      </rPr>
      <t xml:space="preserve">
02 80</t>
    </r>
    <r>
      <rPr>
        <sz val="11"/>
        <rFont val="仿宋_GB2312"/>
        <charset val="134"/>
      </rPr>
      <t>周岁及以上患者加收</t>
    </r>
    <r>
      <rPr>
        <sz val="11"/>
        <rFont val="Times New Roman"/>
        <charset val="0"/>
      </rPr>
      <t xml:space="preserve">
11 </t>
    </r>
    <r>
      <rPr>
        <sz val="11"/>
        <rFont val="仿宋_GB2312"/>
        <charset val="134"/>
      </rPr>
      <t>腰麻硬膜外联合阻滞加收</t>
    </r>
  </si>
  <si>
    <t>013301000040001</t>
  </si>
  <si>
    <r>
      <rPr>
        <sz val="11"/>
        <color theme="1"/>
        <rFont val="仿宋_GB2312"/>
        <charset val="134"/>
      </rPr>
      <t>局部麻醉费（椎管内麻醉）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</si>
  <si>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013301000040002</t>
  </si>
  <si>
    <r>
      <rPr>
        <sz val="11"/>
        <color theme="1"/>
        <rFont val="Times New Roman"/>
        <charset val="0"/>
      </rPr>
      <t xml:space="preserve"> </t>
    </r>
    <r>
      <rPr>
        <sz val="11"/>
        <color theme="1"/>
        <rFont val="仿宋_GB2312"/>
        <charset val="134"/>
      </rPr>
      <t>局部麻醉费（椎管内麻醉）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</si>
  <si>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013301000040011</t>
  </si>
  <si>
    <r>
      <rPr>
        <sz val="11"/>
        <color theme="1"/>
        <rFont val="仿宋_GB2312"/>
        <charset val="134"/>
      </rPr>
      <t>局部麻醉费（椎管内麻醉）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腰麻硬膜外联合阻滞（加收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</si>
  <si>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013301000050000</t>
  </si>
  <si>
    <t>全身麻醉费（无插管全麻）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</si>
  <si>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</si>
  <si>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</si>
  <si>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r>
      <rPr>
        <sz val="11"/>
        <rFont val="仿宋_GB2312"/>
        <charset val="134"/>
      </rPr>
      <t>同时开展两种及两种以上无痛诊疗按照</t>
    </r>
    <r>
      <rPr>
        <sz val="11"/>
        <rFont val="Times New Roman"/>
        <charset val="0"/>
      </rPr>
      <t>1.5</t>
    </r>
    <r>
      <rPr>
        <sz val="11"/>
        <rFont val="仿宋_GB2312"/>
        <charset val="134"/>
      </rPr>
      <t>倍计费。</t>
    </r>
  </si>
  <si>
    <t>013301000050001</t>
  </si>
  <si>
    <r>
      <rPr>
        <sz val="11"/>
        <color theme="1"/>
        <rFont val="仿宋_GB2312"/>
        <charset val="134"/>
      </rPr>
      <t>全身麻醉费（无插管全麻）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</si>
  <si>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013301000050002</t>
  </si>
  <si>
    <r>
      <rPr>
        <sz val="11"/>
        <color theme="1"/>
        <rFont val="Times New Roman"/>
        <charset val="0"/>
      </rPr>
      <t xml:space="preserve"> </t>
    </r>
    <r>
      <rPr>
        <sz val="11"/>
        <color theme="1"/>
        <rFont val="仿宋_GB2312"/>
        <charset val="134"/>
      </rPr>
      <t>全身麻醉费（无插管全麻）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</si>
  <si>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013301000060000</t>
  </si>
  <si>
    <t>全身麻醉费（插管或喉罩）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</si>
  <si>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</si>
  <si>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</si>
  <si>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r>
      <rPr>
        <sz val="11"/>
        <rFont val="Times New Roman"/>
        <charset val="0"/>
      </rPr>
      <t xml:space="preserve">01 </t>
    </r>
    <r>
      <rPr>
        <sz val="11"/>
        <rFont val="仿宋_GB2312"/>
        <charset val="134"/>
      </rPr>
      <t>儿童加收</t>
    </r>
    <r>
      <rPr>
        <sz val="11"/>
        <rFont val="Times New Roman"/>
        <charset val="0"/>
      </rPr>
      <t xml:space="preserve">
02 80</t>
    </r>
    <r>
      <rPr>
        <sz val="11"/>
        <rFont val="仿宋_GB2312"/>
        <charset val="134"/>
      </rPr>
      <t>周岁及以上患者加收</t>
    </r>
    <r>
      <rPr>
        <sz val="11"/>
        <rFont val="Times New Roman"/>
        <charset val="0"/>
      </rPr>
      <t xml:space="preserve">
11 </t>
    </r>
    <r>
      <rPr>
        <sz val="11"/>
        <rFont val="仿宋_GB2312"/>
        <charset val="134"/>
      </rPr>
      <t>危重患者加收</t>
    </r>
  </si>
  <si>
    <r>
      <rPr>
        <sz val="11"/>
        <rFont val="仿宋_GB2312"/>
        <charset val="134"/>
      </rPr>
      <t>单次以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小时为基础计费，超过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小时每小时加收</t>
    </r>
    <r>
      <rPr>
        <sz val="11"/>
        <rFont val="Times New Roman"/>
        <charset val="0"/>
      </rPr>
      <t>20%</t>
    </r>
    <r>
      <rPr>
        <sz val="11"/>
        <rFont val="仿宋_GB2312"/>
        <charset val="134"/>
      </rPr>
      <t>，未提供麻醉深度电生理监测减收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元。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危重患者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指</t>
    </r>
    <r>
      <rPr>
        <sz val="11"/>
        <rFont val="Times New Roman"/>
        <charset val="0"/>
      </rPr>
      <t>ASA</t>
    </r>
    <r>
      <rPr>
        <sz val="11"/>
        <rFont val="仿宋_GB2312"/>
        <charset val="134"/>
      </rPr>
      <t>分级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、</t>
    </r>
    <r>
      <rPr>
        <sz val="11"/>
        <rFont val="Times New Roman"/>
        <charset val="0"/>
      </rPr>
      <t>5</t>
    </r>
    <r>
      <rPr>
        <sz val="11"/>
        <rFont val="仿宋_GB2312"/>
        <charset val="134"/>
      </rPr>
      <t>级。</t>
    </r>
  </si>
  <si>
    <t>013301000060001</t>
  </si>
  <si>
    <r>
      <rPr>
        <sz val="11"/>
        <color theme="1"/>
        <rFont val="仿宋_GB2312"/>
        <charset val="134"/>
      </rPr>
      <t>全身麻醉费（插管或喉罩）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</si>
  <si>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013301000060002</t>
  </si>
  <si>
    <r>
      <rPr>
        <sz val="11"/>
        <color theme="1"/>
        <rFont val="仿宋_GB2312"/>
        <charset val="134"/>
      </rPr>
      <t>全身麻醉费（插管或喉罩）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</si>
  <si>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013301000060011</t>
  </si>
  <si>
    <r>
      <rPr>
        <sz val="11"/>
        <color theme="1"/>
        <rFont val="仿宋_GB2312"/>
        <charset val="134"/>
      </rPr>
      <t>全身麻醉费（插管或喉罩）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危重患者（加收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</si>
  <si>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013301000070000</t>
  </si>
  <si>
    <t>全身麻醉费（支气管内麻醉）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</si>
  <si>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</si>
  <si>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</si>
  <si>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t>013301000070001</t>
  </si>
  <si>
    <r>
      <rPr>
        <sz val="11"/>
        <color theme="1"/>
        <rFont val="Times New Roman"/>
        <charset val="0"/>
      </rPr>
      <t xml:space="preserve"> </t>
    </r>
    <r>
      <rPr>
        <sz val="11"/>
        <color theme="1"/>
        <rFont val="仿宋_GB2312"/>
        <charset val="134"/>
      </rPr>
      <t>全身麻醉费（支气管内麻醉）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</si>
  <si>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013301000070002</t>
  </si>
  <si>
    <r>
      <rPr>
        <sz val="11"/>
        <color theme="1"/>
        <rFont val="仿宋_GB2312"/>
        <charset val="134"/>
      </rPr>
      <t>全身麻醉费（支气管内麻醉）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</si>
  <si>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013301000070011</t>
  </si>
  <si>
    <r>
      <rPr>
        <sz val="11"/>
        <color theme="1"/>
        <rFont val="仿宋_GB2312"/>
        <charset val="134"/>
      </rPr>
      <t>全身麻醉费（支气管内麻醉）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危重患者（加收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</si>
  <si>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013301000080000</t>
  </si>
  <si>
    <t>全身麻醉费（深低温停循环麻醉）</t>
  </si>
  <si>
    <t>指通过各类方式，降低患者核心体温，暂停体外循环，进行手术治疗。</t>
  </si>
  <si>
    <r>
      <rPr>
        <sz val="11"/>
        <color theme="1"/>
        <rFont val="Times New Roman"/>
        <charset val="0"/>
      </rPr>
      <t xml:space="preserve">01 </t>
    </r>
    <r>
      <rPr>
        <sz val="11"/>
        <color theme="1"/>
        <rFont val="仿宋_GB2312"/>
        <charset val="134"/>
      </rPr>
      <t>儿童加收</t>
    </r>
    <r>
      <rPr>
        <sz val="11"/>
        <color theme="1"/>
        <rFont val="Times New Roman"/>
        <charset val="0"/>
      </rPr>
      <t xml:space="preserve">
02 80</t>
    </r>
    <r>
      <rPr>
        <sz val="11"/>
        <color theme="1"/>
        <rFont val="仿宋_GB2312"/>
        <charset val="134"/>
      </rPr>
      <t>周岁及以上患者加收</t>
    </r>
  </si>
  <si>
    <r>
      <rPr>
        <sz val="11"/>
        <rFont val="仿宋_GB2312"/>
        <charset val="134"/>
      </rPr>
      <t>单次以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小时为基础计费，超过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小时每小时加收</t>
    </r>
    <r>
      <rPr>
        <sz val="11"/>
        <rFont val="Times New Roman"/>
        <charset val="0"/>
      </rPr>
      <t>20%</t>
    </r>
    <r>
      <rPr>
        <sz val="11"/>
        <rFont val="仿宋_GB2312"/>
        <charset val="134"/>
      </rPr>
      <t>，未提供麻醉深度电生理监测减收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元。</t>
    </r>
  </si>
  <si>
    <t>乙类</t>
  </si>
  <si>
    <t>013301000080001</t>
  </si>
  <si>
    <r>
      <rPr>
        <sz val="11"/>
        <color theme="1"/>
        <rFont val="仿宋_GB2312"/>
        <charset val="134"/>
      </rPr>
      <t>全身麻醉费（深低温停循环麻醉）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</si>
  <si>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013301000080002</t>
  </si>
  <si>
    <r>
      <rPr>
        <sz val="11"/>
        <color theme="1"/>
        <rFont val="仿宋_GB2312"/>
        <charset val="134"/>
      </rPr>
      <t>全身麻醉费（深低温停循环麻醉）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</si>
  <si>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013301000090000</t>
  </si>
  <si>
    <t>麻醉监护下镇静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</si>
  <si>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</si>
  <si>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</si>
  <si>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013301000090001</t>
  </si>
  <si>
    <r>
      <rPr>
        <sz val="11"/>
        <color theme="1"/>
        <rFont val="仿宋_GB2312"/>
        <charset val="134"/>
      </rPr>
      <t>麻醉监护下镇静</t>
    </r>
    <r>
      <rPr>
        <sz val="11"/>
        <color theme="1"/>
        <rFont val="Times New Roman"/>
        <charset val="0"/>
      </rPr>
      <t>-</t>
    </r>
    <r>
      <rPr>
        <sz val="11"/>
        <color theme="1"/>
        <rFont val="仿宋_GB2312"/>
        <charset val="134"/>
      </rPr>
      <t>儿童（加收</t>
    </r>
    <r>
      <rPr>
        <sz val="11"/>
        <color theme="1"/>
        <rFont val="Times New Roman"/>
        <charset val="0"/>
      </rPr>
      <t>30%</t>
    </r>
    <r>
      <rPr>
        <sz val="11"/>
        <color theme="1"/>
        <rFont val="仿宋_GB2312"/>
        <charset val="134"/>
      </rPr>
      <t>）</t>
    </r>
  </si>
  <si>
    <t>013301000090002</t>
  </si>
  <si>
    <r>
      <rPr>
        <sz val="11"/>
        <color theme="1"/>
        <rFont val="仿宋_GB2312"/>
        <charset val="134"/>
      </rPr>
      <t>麻醉监护下镇静</t>
    </r>
    <r>
      <rPr>
        <sz val="11"/>
        <color theme="1"/>
        <rFont val="Times New Roman"/>
        <charset val="0"/>
      </rPr>
      <t>-80</t>
    </r>
    <r>
      <rPr>
        <sz val="11"/>
        <color theme="1"/>
        <rFont val="仿宋_GB2312"/>
        <charset val="134"/>
      </rPr>
      <t>周岁及以上患者（加收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）</t>
    </r>
  </si>
  <si>
    <t>013301000100000</t>
  </si>
  <si>
    <t>连续镇痛</t>
  </si>
  <si>
    <t>通过储药装置或输注泵进行持续镇痛。</t>
  </si>
  <si>
    <t>所定价格涵盖注药、观察、记录、处理用物等步骤所需的人力资源和基本物质资源消耗。</t>
  </si>
  <si>
    <t>日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</si>
  <si>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本项目不含穿刺、置管费用。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连续镇痛包括但不限于椎管内镇痛、静脉连续镇痛、神经阻滞连续镇痛等。</t>
    </r>
  </si>
  <si>
    <r>
      <t>使用说明：
1.本指南以麻醉及镇痛为重点，按照麻醉及镇痛方式设立价格项目。根据《深化医疗服务价格改革试点方案》（医保发〔2021〕41号）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要求，各类麻醉及镇痛类项目在操作层面存在差异，但在价格项目和定价水平层面具备合并同类项的条件，立项指南对目前常用的麻醉及镇痛类项目进行了合并。医疗服务的政府指导价为最高限价，下浮不限；同时，医疗机构、医务人员实施治疗过程中有关改良创新，申报新增医疗服务价格项目的，采取“现有项目兼容”的方式简化处理，按照对应的立项指南项目执行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实际应用中，同时涉及多个加收项的，以项目单价为基础计算相应的加/减收水平后，据实收费，其中项目单价含时长加收。加收项两位编码第1位相同的，视为同一序列，同一序列加收项不得同时收取；不同序列的加收项，例如“01儿童加收”和“11危重患者加收”可以同时收取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</t>
    </r>
    <r>
      <rPr>
        <sz val="11"/>
        <color rgb="FFFF0000"/>
        <rFont val="仿宋_GB2312"/>
        <charset val="134"/>
      </rPr>
      <t>、面罩</t>
    </r>
    <r>
      <rPr>
        <sz val="11"/>
        <rFont val="仿宋_GB2312"/>
        <charset val="134"/>
      </rPr>
      <t>、喉罩、钠石灰、二氧化碳测压管、可复用操作器具、软件（版权、开发、购买）成本等。基本物质资源消耗成本计入项目价格，不另行收费。除基本物质资源消耗以外的其他耗材，立项指南落地前价格项目除外内容的可收费医用耗材，按照实际采购价格零差率另行收费。
6.本指南中的各类麻醉项目价格构成中包含术中各类监测成本，不得与其他监测项目同时计费。
7.本指南中涉及“包括……”“……等”的，属于开放型表述，所指对象不仅局限于表述中列明的事项，也包括未列明的同类事项。
8.麻醉计费时间应结合麻醉监测记录，从麻醉开始至麻醉结束（含麻醉恢复室复苏阶段）,计费时间从实际实施麻醉开始，到撤除麻醉监测系统结束。
9.本指南所称的“危重患者”指：ASA分级4、5级。
10.本指南所称的“儿童 ”，指6周岁及以下。周岁的计算方法以法律的相关规定为准。
11.进行联合麻醉时，2小时内主要麻醉按全价计费，辅助麻醉按定价的50%计费;2小时后只按主要麻醉进行时长加收。</t>
    </r>
  </si>
  <si>
    <t>附件1-2</t>
  </si>
  <si>
    <t>湖南省麻醉类医疗服务价格项目废止表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</si>
  <si>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</si>
  <si>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财务分类代码</t>
    </r>
  </si>
  <si>
    <r>
      <rPr>
        <b/>
        <sz val="12"/>
        <rFont val="仿宋_GB2312"/>
        <charset val="134"/>
      </rPr>
      <t>国家项目</t>
    </r>
    <r>
      <rPr>
        <b/>
        <sz val="12"/>
        <rFont val="Times New Roman"/>
        <charset val="0"/>
      </rPr>
      <t xml:space="preserve">
</t>
    </r>
    <r>
      <rPr>
        <b/>
        <sz val="12"/>
        <rFont val="仿宋_GB2312"/>
        <charset val="134"/>
      </rPr>
      <t>代码</t>
    </r>
  </si>
  <si>
    <r>
      <rPr>
        <b/>
        <sz val="12"/>
        <rFont val="仿宋_GB2312"/>
        <charset val="134"/>
      </rPr>
      <t>国家项目名称</t>
    </r>
  </si>
  <si>
    <r>
      <rPr>
        <b/>
        <sz val="12"/>
        <rFont val="仿宋_GB2312"/>
        <charset val="134"/>
      </rPr>
      <t>地方项目</t>
    </r>
    <r>
      <rPr>
        <b/>
        <sz val="12"/>
        <rFont val="Times New Roman"/>
        <charset val="0"/>
      </rPr>
      <t xml:space="preserve">
</t>
    </r>
    <r>
      <rPr>
        <b/>
        <sz val="12"/>
        <rFont val="仿宋_GB2312"/>
        <charset val="134"/>
      </rPr>
      <t>代码</t>
    </r>
  </si>
  <si>
    <r>
      <rPr>
        <b/>
        <sz val="12"/>
        <rFont val="仿宋_GB2312"/>
        <charset val="134"/>
      </rPr>
      <t>地方项目名称</t>
    </r>
  </si>
  <si>
    <r>
      <rPr>
        <b/>
        <sz val="12"/>
        <rFont val="仿宋_GB2312"/>
        <charset val="134"/>
      </rPr>
      <t>地方项目内涵（或章节说明）</t>
    </r>
  </si>
  <si>
    <r>
      <rPr>
        <b/>
        <sz val="12"/>
        <rFont val="仿宋_GB2312"/>
        <charset val="134"/>
      </rPr>
      <t>除外</t>
    </r>
    <r>
      <rPr>
        <b/>
        <sz val="12"/>
        <rFont val="Times New Roman"/>
        <charset val="0"/>
      </rPr>
      <t xml:space="preserve">
</t>
    </r>
    <r>
      <rPr>
        <b/>
        <sz val="12"/>
        <rFont val="仿宋_GB2312"/>
        <charset val="134"/>
      </rPr>
      <t>内容</t>
    </r>
  </si>
  <si>
    <r>
      <rPr>
        <b/>
        <sz val="12"/>
        <rFont val="仿宋_GB2312"/>
        <charset val="134"/>
      </rPr>
      <t>计价单位</t>
    </r>
  </si>
  <si>
    <r>
      <rPr>
        <b/>
        <sz val="12"/>
        <rFont val="仿宋_GB2312"/>
        <charset val="134"/>
      </rPr>
      <t>计价说明</t>
    </r>
  </si>
  <si>
    <r>
      <rPr>
        <b/>
        <sz val="12"/>
        <rFont val="仿宋_GB2312"/>
        <charset val="134"/>
      </rPr>
      <t>价格（元）</t>
    </r>
  </si>
  <si>
    <t>备注</t>
  </si>
  <si>
    <r>
      <rPr>
        <sz val="11"/>
        <color theme="1"/>
        <rFont val="Times New Roman"/>
        <charset val="0"/>
      </rPr>
      <t>1</t>
    </r>
    <r>
      <rPr>
        <sz val="11"/>
        <color theme="1"/>
        <rFont val="仿宋_GB2312"/>
        <charset val="134"/>
      </rPr>
      <t>．麻醉</t>
    </r>
  </si>
  <si>
    <t>/</t>
  </si>
  <si>
    <t>G</t>
  </si>
  <si>
    <t>003301000010000</t>
  </si>
  <si>
    <r>
      <rPr>
        <sz val="11"/>
        <color theme="1"/>
        <rFont val="仿宋_GB2312"/>
        <charset val="134"/>
      </rPr>
      <t>局部浸润麻醉</t>
    </r>
  </si>
  <si>
    <r>
      <rPr>
        <sz val="10.5"/>
        <rFont val="仿宋_GB2312"/>
        <charset val="134"/>
      </rPr>
      <t>局部浸润麻醉</t>
    </r>
  </si>
  <si>
    <r>
      <rPr>
        <sz val="10.5"/>
        <rFont val="仿宋_GB2312"/>
        <charset val="134"/>
      </rPr>
      <t>次</t>
    </r>
  </si>
  <si>
    <r>
      <rPr>
        <sz val="10.5"/>
        <rFont val="仿宋_GB2312"/>
        <charset val="134"/>
      </rPr>
      <t>表面麻醉每次</t>
    </r>
    <r>
      <rPr>
        <sz val="10.5"/>
        <rFont val="Times New Roman"/>
        <charset val="0"/>
      </rPr>
      <t>5</t>
    </r>
    <r>
      <rPr>
        <sz val="10.5"/>
        <rFont val="仿宋_GB2312"/>
        <charset val="134"/>
      </rPr>
      <t>元</t>
    </r>
  </si>
  <si>
    <t>湘医保发[2019]39号、湘医保发[2023]50号</t>
  </si>
  <si>
    <t>003301000020000</t>
  </si>
  <si>
    <r>
      <rPr>
        <sz val="11"/>
        <color theme="1"/>
        <rFont val="仿宋_GB2312"/>
        <charset val="134"/>
      </rPr>
      <t>神经阻滞麻醉</t>
    </r>
  </si>
  <si>
    <r>
      <rPr>
        <sz val="10.5"/>
        <rFont val="仿宋_GB2312"/>
        <charset val="134"/>
      </rPr>
      <t>神经阻滞麻醉</t>
    </r>
  </si>
  <si>
    <r>
      <rPr>
        <sz val="10.5"/>
        <rFont val="仿宋_GB2312"/>
        <charset val="134"/>
      </rPr>
      <t>颈丛、臂丛、星状神经，各种神经阻滞及侧隐窝阻滞术、侧隐窝臭氧注射等参照执行</t>
    </r>
  </si>
  <si>
    <r>
      <rPr>
        <sz val="10.5"/>
        <rFont val="Times New Roman"/>
        <charset val="0"/>
      </rPr>
      <t>2</t>
    </r>
    <r>
      <rPr>
        <sz val="10.5"/>
        <rFont val="仿宋_GB2312"/>
        <charset val="134"/>
      </rPr>
      <t>小时</t>
    </r>
  </si>
  <si>
    <r>
      <rPr>
        <sz val="10.5"/>
        <rFont val="仿宋_GB2312"/>
        <charset val="134"/>
      </rPr>
      <t>每增加</t>
    </r>
    <r>
      <rPr>
        <sz val="10.5"/>
        <rFont val="Times New Roman"/>
        <charset val="0"/>
      </rPr>
      <t>1</t>
    </r>
    <r>
      <rPr>
        <sz val="10.5"/>
        <rFont val="仿宋_GB2312"/>
        <charset val="134"/>
      </rPr>
      <t>小时加收</t>
    </r>
    <r>
      <rPr>
        <sz val="10.5"/>
        <rFont val="Times New Roman"/>
        <charset val="0"/>
      </rPr>
      <t>50%</t>
    </r>
  </si>
  <si>
    <t>003301000030000</t>
  </si>
  <si>
    <r>
      <rPr>
        <sz val="11"/>
        <color theme="1"/>
        <rFont val="仿宋_GB2312"/>
        <charset val="134"/>
      </rPr>
      <t>椎管内麻醉</t>
    </r>
  </si>
  <si>
    <r>
      <rPr>
        <sz val="12"/>
        <rFont val="仿宋_GB2312"/>
        <charset val="134"/>
      </rPr>
      <t>椎管内麻醉</t>
    </r>
  </si>
  <si>
    <r>
      <rPr>
        <sz val="12"/>
        <rFont val="仿宋_GB2312"/>
        <charset val="134"/>
      </rPr>
      <t>包括腰麻、硬膜外阻滞。</t>
    </r>
  </si>
  <si>
    <r>
      <rPr>
        <sz val="12"/>
        <rFont val="仿宋_GB2312"/>
        <charset val="134"/>
      </rPr>
      <t>腰麻硬膜外联合套件、硬膜外套件</t>
    </r>
  </si>
  <si>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小时</t>
    </r>
  </si>
  <si>
    <r>
      <rPr>
        <sz val="12"/>
        <rFont val="仿宋_GB2312"/>
        <charset val="134"/>
      </rPr>
      <t>腰麻硬膜外联合阻滞加收</t>
    </r>
    <r>
      <rPr>
        <sz val="12"/>
        <rFont val="Times New Roman"/>
        <charset val="0"/>
      </rPr>
      <t>20%</t>
    </r>
    <r>
      <rPr>
        <sz val="12"/>
        <rFont val="仿宋_GB2312"/>
        <charset val="134"/>
      </rPr>
      <t>、每增加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小时加收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元；双穿刺点加收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元</t>
    </r>
  </si>
  <si>
    <t>湘医保发[2019]39号、湘医保发[2023]45号</t>
  </si>
  <si>
    <r>
      <rPr>
        <sz val="11"/>
        <color theme="1"/>
        <rFont val="宋体"/>
        <charset val="134"/>
        <scheme val="minor"/>
      </rPr>
      <t>50</t>
    </r>
    <r>
      <rPr>
        <sz val="11"/>
        <color indexed="8"/>
        <rFont val="Arial"/>
        <charset val="0"/>
      </rPr>
      <t>÷</t>
    </r>
    <r>
      <rPr>
        <sz val="11"/>
        <color theme="1"/>
        <rFont val="宋体"/>
        <charset val="134"/>
        <scheme val="minor"/>
      </rPr>
      <t>448=11%</t>
    </r>
  </si>
  <si>
    <t>003301000040000</t>
  </si>
  <si>
    <r>
      <rPr>
        <sz val="11"/>
        <color theme="1"/>
        <rFont val="仿宋_GB2312"/>
        <charset val="134"/>
      </rPr>
      <t>基础麻醉</t>
    </r>
  </si>
  <si>
    <r>
      <rPr>
        <sz val="11"/>
        <color theme="1"/>
        <rFont val="仿宋_GB2312"/>
        <charset val="134"/>
      </rPr>
      <t>含强化麻醉</t>
    </r>
  </si>
  <si>
    <r>
      <rPr>
        <sz val="11"/>
        <color theme="1"/>
        <rFont val="仿宋_GB2312"/>
        <charset val="134"/>
      </rPr>
      <t>次</t>
    </r>
  </si>
  <si>
    <t>湘医保发[2019]39号</t>
  </si>
  <si>
    <t>003301000050000</t>
  </si>
  <si>
    <r>
      <rPr>
        <sz val="11"/>
        <color theme="1"/>
        <rFont val="仿宋_GB2312"/>
        <charset val="134"/>
      </rPr>
      <t>全身麻醉</t>
    </r>
  </si>
  <si>
    <r>
      <rPr>
        <sz val="11"/>
        <color theme="1"/>
        <rFont val="仿宋_GB2312"/>
        <charset val="134"/>
      </rPr>
      <t>含各种方法气管插管；包括吸入、静脉或吸静复合以及靶控输入</t>
    </r>
  </si>
  <si>
    <r>
      <rPr>
        <sz val="11"/>
        <color theme="1"/>
        <rFont val="仿宋_GB2312"/>
        <charset val="134"/>
      </rPr>
      <t>一次性可视喉镜片、异形气管导管</t>
    </r>
  </si>
  <si>
    <r>
      <rPr>
        <sz val="11"/>
        <color theme="1"/>
        <rFont val="Times New Roman"/>
        <charset val="0"/>
      </rPr>
      <t>2</t>
    </r>
    <r>
      <rPr>
        <sz val="11"/>
        <color theme="1"/>
        <rFont val="仿宋_GB2312"/>
        <charset val="134"/>
      </rPr>
      <t>小时</t>
    </r>
  </si>
  <si>
    <r>
      <rPr>
        <sz val="11"/>
        <color theme="1"/>
        <rFont val="仿宋_GB2312"/>
        <charset val="134"/>
      </rPr>
      <t>每增加</t>
    </r>
    <r>
      <rPr>
        <sz val="11"/>
        <color theme="1"/>
        <rFont val="Times New Roman"/>
        <charset val="0"/>
      </rPr>
      <t>1</t>
    </r>
    <r>
      <rPr>
        <sz val="11"/>
        <color theme="1"/>
        <rFont val="仿宋_GB2312"/>
        <charset val="134"/>
      </rPr>
      <t>小时加收</t>
    </r>
    <r>
      <rPr>
        <sz val="11"/>
        <color theme="1"/>
        <rFont val="Times New Roman"/>
        <charset val="0"/>
      </rPr>
      <t>100</t>
    </r>
    <r>
      <rPr>
        <sz val="11"/>
        <color theme="1"/>
        <rFont val="仿宋_GB2312"/>
        <charset val="134"/>
      </rPr>
      <t>元</t>
    </r>
  </si>
  <si>
    <t>湘医保发[2019]39号、湘医保发[2022]19号</t>
  </si>
  <si>
    <t>100÷897=11%</t>
  </si>
  <si>
    <t>330100005-1</t>
  </si>
  <si>
    <r>
      <rPr>
        <sz val="10.5"/>
        <rFont val="仿宋_GB2312"/>
        <charset val="134"/>
      </rPr>
      <t>单纯静脉全麻或单纯吸入全麻（不插管）</t>
    </r>
  </si>
  <si>
    <r>
      <rPr>
        <sz val="10.5"/>
        <rFont val="仿宋_GB2312"/>
        <charset val="134"/>
      </rPr>
      <t>半小时</t>
    </r>
  </si>
  <si>
    <r>
      <rPr>
        <sz val="10.5"/>
        <rFont val="仿宋_GB2312"/>
        <charset val="134"/>
      </rPr>
      <t>不足半小时按半小时收取。</t>
    </r>
    <r>
      <rPr>
        <sz val="10.5"/>
        <rFont val="Times New Roman"/>
        <charset val="0"/>
      </rPr>
      <t xml:space="preserve">
</t>
    </r>
    <r>
      <rPr>
        <sz val="10.5"/>
        <rFont val="仿宋_GB2312"/>
        <charset val="134"/>
      </rPr>
      <t>无痛胃镜、肠镜、宫腔镜、人流分别按照</t>
    </r>
    <r>
      <rPr>
        <sz val="10.5"/>
        <rFont val="Times New Roman"/>
        <charset val="0"/>
      </rPr>
      <t>450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次（含麻醉及相关操作、耗材费用，不含胃镜、肠镜、宫腔镜及人流等诊疗费用。同时开展上述两种及两种以上无痛诊疗按照</t>
    </r>
    <r>
      <rPr>
        <sz val="10.5"/>
        <rFont val="Times New Roman"/>
        <charset val="0"/>
      </rPr>
      <t>680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次）收取，无痛支气管镜按照</t>
    </r>
    <r>
      <rPr>
        <sz val="10.5"/>
        <rFont val="Times New Roman"/>
        <charset val="0"/>
      </rPr>
      <t>550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次收取（不含支气管镜诊疗费用），无痛分娩按照</t>
    </r>
    <r>
      <rPr>
        <sz val="10.5"/>
        <rFont val="Times New Roman"/>
        <charset val="0"/>
      </rPr>
      <t>1800</t>
    </r>
    <r>
      <rPr>
        <sz val="10.5"/>
        <rFont val="仿宋_GB2312"/>
        <charset val="134"/>
      </rPr>
      <t>元</t>
    </r>
    <r>
      <rPr>
        <sz val="10.5"/>
        <rFont val="Times New Roman"/>
        <charset val="0"/>
      </rPr>
      <t>/</t>
    </r>
    <r>
      <rPr>
        <sz val="10.5"/>
        <rFont val="仿宋_GB2312"/>
        <charset val="134"/>
      </rPr>
      <t>次收取（含麻醉及相关操作、耗材费用，不含分娩费用）。</t>
    </r>
  </si>
  <si>
    <t>湘医保发[2019]39号、湘医保发[2023]25号、湘医保发[2023]50号</t>
  </si>
  <si>
    <t>003301000070000</t>
  </si>
  <si>
    <r>
      <rPr>
        <sz val="11"/>
        <color theme="1"/>
        <rFont val="仿宋_GB2312"/>
        <charset val="134"/>
      </rPr>
      <t>支气管内麻醉</t>
    </r>
  </si>
  <si>
    <r>
      <rPr>
        <sz val="11"/>
        <color theme="1"/>
        <rFont val="仿宋_GB2312"/>
        <charset val="134"/>
      </rPr>
      <t>各种施行单肺通气的麻醉方法、肺灌洗等治疗分别参照执行</t>
    </r>
  </si>
  <si>
    <r>
      <rPr>
        <sz val="11"/>
        <color theme="1"/>
        <rFont val="仿宋_GB2312"/>
        <charset val="134"/>
      </rPr>
      <t>双腔管</t>
    </r>
  </si>
  <si>
    <t>100÷910=11%</t>
  </si>
  <si>
    <t>003301000080000</t>
  </si>
  <si>
    <r>
      <rPr>
        <sz val="11"/>
        <color theme="1"/>
        <rFont val="仿宋_GB2312"/>
        <charset val="134"/>
      </rPr>
      <t>术后镇痛</t>
    </r>
  </si>
  <si>
    <r>
      <rPr>
        <sz val="11"/>
        <color theme="1"/>
        <rFont val="仿宋_GB2312"/>
        <charset val="134"/>
      </rPr>
      <t>静脉硬膜外及腰麻硬膜外联合给药分别参照执行</t>
    </r>
  </si>
  <si>
    <r>
      <rPr>
        <sz val="11"/>
        <color theme="1"/>
        <rFont val="仿宋_GB2312"/>
        <charset val="134"/>
      </rPr>
      <t>腰麻硬膜外联合套件、镇痛装置</t>
    </r>
  </si>
  <si>
    <r>
      <rPr>
        <sz val="11"/>
        <color theme="1"/>
        <rFont val="仿宋_GB2312"/>
        <charset val="134"/>
      </rPr>
      <t>腰麻硬膜外联合阻滞加收</t>
    </r>
    <r>
      <rPr>
        <sz val="11"/>
        <color theme="1"/>
        <rFont val="Times New Roman"/>
        <charset val="0"/>
      </rPr>
      <t>20%</t>
    </r>
    <r>
      <rPr>
        <sz val="11"/>
        <color theme="1"/>
        <rFont val="仿宋_GB2312"/>
        <charset val="134"/>
      </rPr>
      <t>，双穿刺点加收</t>
    </r>
    <r>
      <rPr>
        <sz val="11"/>
        <color theme="1"/>
        <rFont val="Times New Roman"/>
        <charset val="0"/>
      </rPr>
      <t>20</t>
    </r>
    <r>
      <rPr>
        <sz val="11"/>
        <color theme="1"/>
        <rFont val="仿宋_GB2312"/>
        <charset val="134"/>
      </rPr>
      <t>元。</t>
    </r>
  </si>
  <si>
    <t>003301000090000</t>
  </si>
  <si>
    <r>
      <rPr>
        <sz val="11"/>
        <color theme="1"/>
        <rFont val="仿宋_GB2312"/>
        <charset val="134"/>
      </rPr>
      <t>侧脑室连续镇痛</t>
    </r>
  </si>
  <si>
    <r>
      <rPr>
        <sz val="11"/>
        <color theme="1"/>
        <rFont val="仿宋_GB2312"/>
        <charset val="134"/>
      </rPr>
      <t>镇痛装置</t>
    </r>
  </si>
  <si>
    <r>
      <rPr>
        <sz val="11"/>
        <color theme="1"/>
        <rFont val="仿宋_GB2312"/>
        <charset val="134"/>
      </rPr>
      <t>天</t>
    </r>
  </si>
  <si>
    <t>003301000100000</t>
  </si>
  <si>
    <r>
      <rPr>
        <sz val="11"/>
        <color theme="1"/>
        <rFont val="仿宋_GB2312"/>
        <charset val="134"/>
      </rPr>
      <t>硬膜外连续镇痛</t>
    </r>
  </si>
  <si>
    <t>003301000150000</t>
  </si>
  <si>
    <r>
      <rPr>
        <sz val="11"/>
        <color theme="1"/>
        <rFont val="仿宋_GB2312"/>
        <charset val="134"/>
      </rPr>
      <t>麻醉中监测</t>
    </r>
  </si>
  <si>
    <r>
      <rPr>
        <sz val="12"/>
        <rFont val="仿宋_GB2312"/>
        <charset val="134"/>
      </rPr>
      <t>麻醉中监测</t>
    </r>
  </si>
  <si>
    <r>
      <rPr>
        <sz val="12"/>
        <rFont val="仿宋_GB2312"/>
        <charset val="134"/>
      </rPr>
      <t>含心电图、脉搏氧饱和度、心率变异分析、</t>
    </r>
    <r>
      <rPr>
        <sz val="12"/>
        <rFont val="Times New Roman"/>
        <charset val="0"/>
      </rPr>
      <t>ST</t>
    </r>
    <r>
      <rPr>
        <sz val="12"/>
        <rFont val="仿宋_GB2312"/>
        <charset val="134"/>
      </rPr>
      <t>段分析、无创血压、有创血压、中心静脉压、呼气末二氧化碳、氧浓度、呼吸频率、潮气量、分钟通气量、气道压、肺顺应性、呼气末麻醉药浓度、体温、肌松、脑电双谱指数。</t>
    </r>
  </si>
  <si>
    <r>
      <rPr>
        <sz val="12"/>
        <rFont val="仿宋_GB2312"/>
        <charset val="134"/>
      </rPr>
      <t>一次性电极、传感器、探头</t>
    </r>
  </si>
  <si>
    <r>
      <rPr>
        <sz val="12"/>
        <rFont val="仿宋_GB2312"/>
        <charset val="134"/>
      </rPr>
      <t>半小时</t>
    </r>
  </si>
  <si>
    <t>湘医保发[2023]45号</t>
  </si>
  <si>
    <t>003301000160000</t>
  </si>
  <si>
    <r>
      <rPr>
        <sz val="11"/>
        <color theme="1"/>
        <rFont val="仿宋_GB2312"/>
        <charset val="134"/>
      </rPr>
      <t>控制性降压</t>
    </r>
  </si>
  <si>
    <t>003301000130000</t>
  </si>
  <si>
    <r>
      <rPr>
        <sz val="11"/>
        <color theme="1"/>
        <rFont val="仿宋_GB2312"/>
        <charset val="134"/>
      </rPr>
      <t>气管插管术</t>
    </r>
  </si>
  <si>
    <r>
      <rPr>
        <sz val="11"/>
        <color theme="1"/>
        <rFont val="仿宋_GB2312"/>
        <charset val="134"/>
      </rPr>
      <t>支气管内插管术</t>
    </r>
  </si>
  <si>
    <r>
      <rPr>
        <sz val="11"/>
        <color theme="1"/>
        <rFont val="仿宋_GB2312"/>
        <charset val="134"/>
      </rPr>
      <t>指在手术室外急诊抢救所进行的普通经口支气管插管。咽喉、气管、支气管表面麻醉，用石蜡油润滑双腔管，给药，置入喉镜，暴露声门下插入双腔管或支气管导管，听诊和用纤维支气管镜调节双腔管或支气管导管深度准确定位固定。连接呼吸回路、麻醉机或呼吸机行机械通气。不含纤维支气管镜检查定位。</t>
    </r>
  </si>
  <si>
    <r>
      <rPr>
        <sz val="11"/>
        <color theme="1"/>
        <rFont val="仿宋_GB2312"/>
        <charset val="134"/>
      </rPr>
      <t>双腔气管导管，支气管堵塞器，喉罩</t>
    </r>
  </si>
  <si>
    <r>
      <rPr>
        <sz val="11"/>
        <color theme="1"/>
        <rFont val="仿宋_GB2312"/>
        <charset val="134"/>
      </rPr>
      <t>麻醉深度电生理监测</t>
    </r>
  </si>
  <si>
    <r>
      <rPr>
        <sz val="11"/>
        <color theme="1"/>
        <rFont val="仿宋_GB2312"/>
        <charset val="134"/>
      </rPr>
      <t>连接电极或传感器，使用神经电生理监测仪，根据脑电图、双频谱指数</t>
    </r>
    <r>
      <rPr>
        <sz val="11"/>
        <color theme="1"/>
        <rFont val="Times New Roman"/>
        <charset val="0"/>
      </rPr>
      <t>(BIS)</t>
    </r>
    <r>
      <rPr>
        <sz val="11"/>
        <color theme="1"/>
        <rFont val="仿宋_GB2312"/>
        <charset val="134"/>
      </rPr>
      <t>、诱发电位等图形数据的变化调节麻醉深度。</t>
    </r>
  </si>
  <si>
    <r>
      <rPr>
        <sz val="11"/>
        <color theme="1"/>
        <rFont val="仿宋_GB2312"/>
        <charset val="134"/>
      </rPr>
      <t>一次性传感器</t>
    </r>
  </si>
  <si>
    <r>
      <rPr>
        <sz val="11"/>
        <color theme="1"/>
        <rFont val="仿宋_GB2312"/>
        <charset val="134"/>
      </rPr>
      <t>超过</t>
    </r>
    <r>
      <rPr>
        <sz val="11"/>
        <color theme="1"/>
        <rFont val="Times New Roman"/>
        <charset val="0"/>
      </rPr>
      <t>2</t>
    </r>
    <r>
      <rPr>
        <sz val="11"/>
        <color theme="1"/>
        <rFont val="仿宋_GB2312"/>
        <charset val="134"/>
      </rPr>
      <t>小时每增加</t>
    </r>
    <r>
      <rPr>
        <sz val="11"/>
        <color theme="1"/>
        <rFont val="Times New Roman"/>
        <charset val="0"/>
      </rPr>
      <t>1</t>
    </r>
    <r>
      <rPr>
        <sz val="11"/>
        <color theme="1"/>
        <rFont val="仿宋_GB2312"/>
        <charset val="134"/>
      </rPr>
      <t>小时加收</t>
    </r>
    <r>
      <rPr>
        <sz val="11"/>
        <color theme="1"/>
        <rFont val="Times New Roman"/>
        <charset val="0"/>
      </rPr>
      <t>20</t>
    </r>
    <r>
      <rPr>
        <sz val="11"/>
        <color theme="1"/>
        <rFont val="仿宋_GB2312"/>
        <charset val="134"/>
      </rPr>
      <t>元</t>
    </r>
  </si>
  <si>
    <t>003301000140000</t>
  </si>
  <si>
    <r>
      <rPr>
        <sz val="11"/>
        <color theme="1"/>
        <rFont val="仿宋_GB2312"/>
        <charset val="134"/>
      </rPr>
      <t>特殊方法气管插管术</t>
    </r>
  </si>
  <si>
    <r>
      <rPr>
        <sz val="11"/>
        <color theme="1"/>
        <rFont val="仿宋_GB2312"/>
        <charset val="134"/>
      </rPr>
      <t>困难气道盲探气管插管术</t>
    </r>
  </si>
  <si>
    <r>
      <rPr>
        <sz val="11"/>
        <color theme="1"/>
        <rFont val="仿宋_GB2312"/>
        <charset val="134"/>
      </rPr>
      <t>手术室内静脉给药，盲探下经鼻或经口气管插管，听诊判断气管导管的位置，固定气管导管，连接呼吸回路，麻醉机或呼吸机行机械通气。</t>
    </r>
  </si>
  <si>
    <r>
      <rPr>
        <sz val="11"/>
        <color theme="1"/>
        <rFont val="仿宋_GB2312"/>
        <charset val="134"/>
      </rPr>
      <t>异型气管导管</t>
    </r>
  </si>
  <si>
    <r>
      <rPr>
        <sz val="11"/>
        <color theme="1"/>
        <rFont val="仿宋_GB2312"/>
        <charset val="134"/>
      </rPr>
      <t>可视喉镜辅助下气管插管术</t>
    </r>
  </si>
  <si>
    <r>
      <rPr>
        <sz val="11"/>
        <color theme="1"/>
        <rFont val="仿宋_GB2312"/>
        <charset val="134"/>
      </rPr>
      <t>手术室内在可视喉镜引导下行气管插管术。静脉给药，清理口腔分泌物，咽喉表面麻醉，经口置入喉镜，暴露声门后插管，听诊判断气管导管位置，固定气管导管，连接呼吸回路，麻醉机或呼吸机行机械通气。</t>
    </r>
  </si>
  <si>
    <r>
      <rPr>
        <sz val="11"/>
        <color theme="1"/>
        <rFont val="仿宋_GB2312"/>
        <charset val="134"/>
      </rPr>
      <t>一次性可视喉镜片</t>
    </r>
  </si>
  <si>
    <t>附件1-3</t>
  </si>
  <si>
    <t>湖南省麻醉类医疗服务价格项目修订表</t>
  </si>
  <si>
    <r>
      <rPr>
        <b/>
        <sz val="12"/>
        <rFont val="仿宋_GB2312"/>
        <charset val="134"/>
      </rPr>
      <t>国家项目代码</t>
    </r>
  </si>
  <si>
    <r>
      <rPr>
        <b/>
        <sz val="12"/>
        <rFont val="仿宋_GB2312"/>
        <charset val="134"/>
      </rPr>
      <t>地方项目代码</t>
    </r>
  </si>
  <si>
    <r>
      <rPr>
        <b/>
        <sz val="12"/>
        <rFont val="仿宋_GB2312"/>
        <charset val="134"/>
      </rPr>
      <t>除外内容</t>
    </r>
  </si>
  <si>
    <t>003301000110000</t>
  </si>
  <si>
    <r>
      <rPr>
        <sz val="11"/>
        <color theme="1"/>
        <rFont val="仿宋_GB2312"/>
        <charset val="134"/>
      </rPr>
      <t>椎管内置管术</t>
    </r>
  </si>
  <si>
    <r>
      <rPr>
        <sz val="11"/>
        <color theme="1"/>
        <rFont val="仿宋_GB2312"/>
        <charset val="134"/>
      </rPr>
      <t>神经根脱髓鞘等治疗参照执行</t>
    </r>
  </si>
  <si>
    <r>
      <rPr>
        <sz val="11"/>
        <color theme="1"/>
        <rFont val="仿宋_GB2312"/>
        <charset val="134"/>
      </rPr>
      <t>不得与</t>
    </r>
    <r>
      <rPr>
        <sz val="11"/>
        <color theme="1"/>
        <rFont val="Times New Roman"/>
        <charset val="0"/>
      </rPr>
      <t>“</t>
    </r>
    <r>
      <rPr>
        <sz val="11"/>
        <color theme="1"/>
        <rFont val="仿宋_GB2312"/>
        <charset val="134"/>
      </rPr>
      <t>局部麻醉费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仿宋_GB2312"/>
        <charset val="134"/>
      </rPr>
      <t>（椎管内麻醉）</t>
    </r>
    <r>
      <rPr>
        <sz val="11"/>
        <color theme="1"/>
        <rFont val="Times New Roman"/>
        <charset val="0"/>
      </rPr>
      <t>”</t>
    </r>
    <r>
      <rPr>
        <sz val="11"/>
        <color theme="1"/>
        <rFont val="仿宋_GB2312"/>
        <charset val="134"/>
      </rPr>
      <t>同时收取</t>
    </r>
  </si>
  <si>
    <r>
      <rPr>
        <sz val="11"/>
        <color theme="1"/>
        <rFont val="仿宋_GB2312"/>
        <charset val="134"/>
      </rPr>
      <t>指经口插管</t>
    </r>
  </si>
  <si>
    <r>
      <rPr>
        <sz val="11"/>
        <color theme="1"/>
        <rFont val="仿宋_GB2312"/>
        <charset val="134"/>
      </rPr>
      <t>不得与各类全身麻醉费同时收取</t>
    </r>
  </si>
  <si>
    <r>
      <rPr>
        <sz val="11"/>
        <color theme="1"/>
        <rFont val="仿宋_GB2312"/>
        <charset val="134"/>
      </rPr>
      <t>经鼻腔、经口盲探、逆行法以及纤维喉镜、气管镜置管分别参照执行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</si>
</sst>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黑体"/>
      <charset val="134"/>
    </font>
    <font>
      <sz val="18"/>
      <color rgb="FF000000"/>
      <name val="方正小标宋_GBK"/>
      <charset val="134"/>
    </font>
    <font>
      <b/>
      <sz val="12"/>
      <name val="Times New Roman"/>
      <charset val="0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2"/>
      <name val="Times New Roman"/>
      <charset val="0"/>
    </font>
    <font>
      <sz val="11"/>
      <color rgb="FF000000"/>
      <name val="Arial"/>
      <charset val="0"/>
    </font>
    <font>
      <b/>
      <sz val="12"/>
      <name val="仿宋_GB2312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20"/>
      <color rgb="FF000000"/>
      <name val="方正小标宋_GBK"/>
      <charset val="134"/>
    </font>
    <font>
      <sz val="10.5"/>
      <name val="Times New Roman"/>
      <charset val="0"/>
    </font>
    <font>
      <sz val="12"/>
      <name val="楷体_GB2312"/>
      <charset val="134"/>
    </font>
    <font>
      <sz val="14"/>
      <color theme="1"/>
      <name val="Times New Roman"/>
      <charset val="0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b/>
      <sz val="11"/>
      <name val="仿宋_GB2312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4"/>
      <name val="Times New Roman"/>
      <charset val="0"/>
    </font>
    <font>
      <sz val="24"/>
      <name val="方正小标宋_GBK"/>
      <charset val="134"/>
    </font>
    <font>
      <b/>
      <sz val="11"/>
      <color rgb="FF000000"/>
      <name val="仿宋_GB2312"/>
      <charset val="134"/>
    </font>
    <font>
      <b/>
      <sz val="11"/>
      <color rgb="FF000000"/>
      <name val="Times New Roman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0.5"/>
      <name val="仿宋_GB2312"/>
      <charset val="134"/>
    </font>
    <font>
      <sz val="11"/>
      <color rgb="FFFF0000"/>
      <name val="仿宋_GB2312"/>
      <charset val="134"/>
    </font>
    <font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5" borderId="10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3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13" fillId="0" borderId="1" xfId="49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9" fontId="29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9" fontId="18" fillId="0" borderId="0" xfId="3" applyNumberFormat="1" applyFont="1" applyAlignment="1">
      <alignment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9" fontId="25" fillId="0" borderId="3" xfId="0" applyNumberFormat="1" applyFont="1" applyFill="1" applyBorder="1" applyAlignment="1">
      <alignment horizontal="center" vertical="center" wrapText="1"/>
    </xf>
    <xf numFmtId="9" fontId="25" fillId="0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9" fontId="25" fillId="0" borderId="1" xfId="0" applyNumberFormat="1" applyFont="1" applyBorder="1" applyAlignment="1">
      <alignment vertical="center" wrapText="1"/>
    </xf>
    <xf numFmtId="9" fontId="25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9" fontId="33" fillId="0" borderId="0" xfId="0" applyNumberFormat="1" applyFont="1" applyAlignment="1">
      <alignment vertical="center" wrapText="1"/>
    </xf>
    <xf numFmtId="0" fontId="2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view="pageBreakPreview" zoomScale="130" zoomScaleNormal="115" workbookViewId="0">
      <pane xSplit="2" ySplit="4" topLeftCell="C5" activePane="bottomRight" state="frozen"/>
      <selection/>
      <selection pane="topRight"/>
      <selection pane="bottomLeft"/>
      <selection pane="bottomRight" activeCell="A1" sqref="A1:C1"/>
    </sheetView>
  </sheetViews>
  <sheetFormatPr defaultColWidth="9.225" defaultRowHeight="13.5"/>
  <cols>
    <col min="1" max="1" width="4.175" style="46" customWidth="1"/>
    <col min="2" max="2" width="15.575" style="46" customWidth="1"/>
    <col min="3" max="3" width="25.375" style="47" customWidth="1"/>
    <col min="4" max="4" width="21.55" style="46" customWidth="1"/>
    <col min="5" max="5" width="28.05" style="46" customWidth="1"/>
    <col min="6" max="6" width="10.4916666666667" style="46" customWidth="1"/>
    <col min="7" max="7" width="5.25" style="46" customWidth="1"/>
    <col min="8" max="8" width="5.91666666666667" style="46" customWidth="1"/>
    <col min="9" max="9" width="14.7916666666667" style="48" customWidth="1"/>
    <col min="10" max="12" width="6.76666666666667" style="49" customWidth="1"/>
    <col min="13" max="13" width="6.2" style="49" customWidth="1"/>
    <col min="14" max="14" width="5.55" style="50" customWidth="1"/>
    <col min="15" max="17" width="6.45833333333333" style="46" hidden="1" customWidth="1"/>
    <col min="18" max="16384" width="9.225" style="46"/>
  </cols>
  <sheetData>
    <row r="1" s="42" customFormat="1" ht="18.75" spans="1:14">
      <c r="A1" s="51" t="s">
        <v>0</v>
      </c>
      <c r="B1" s="51"/>
      <c r="C1" s="51"/>
      <c r="H1" s="52"/>
      <c r="I1" s="52"/>
      <c r="J1" s="88"/>
      <c r="K1" s="88"/>
      <c r="L1" s="88"/>
      <c r="M1" s="88"/>
      <c r="N1" s="89"/>
    </row>
    <row r="2" s="43" customFormat="1" ht="31.5" spans="1:14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90"/>
      <c r="K2" s="90"/>
      <c r="L2" s="90"/>
      <c r="M2" s="90"/>
      <c r="N2" s="91"/>
    </row>
    <row r="3" s="44" customFormat="1" ht="29" customHeight="1" spans="1:14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  <c r="I3" s="54" t="s">
        <v>10</v>
      </c>
      <c r="J3" s="92" t="s">
        <v>11</v>
      </c>
      <c r="K3" s="92" t="s">
        <v>12</v>
      </c>
      <c r="L3" s="92" t="s">
        <v>13</v>
      </c>
      <c r="M3" s="93" t="s">
        <v>14</v>
      </c>
      <c r="N3" s="94" t="s">
        <v>15</v>
      </c>
    </row>
    <row r="4" s="44" customFormat="1" ht="23" customHeight="1" spans="1:14">
      <c r="A4" s="55"/>
      <c r="B4" s="55"/>
      <c r="C4" s="55"/>
      <c r="D4" s="55"/>
      <c r="E4" s="55"/>
      <c r="F4" s="55"/>
      <c r="G4" s="55"/>
      <c r="H4" s="55"/>
      <c r="I4" s="55"/>
      <c r="J4" s="54" t="s">
        <v>16</v>
      </c>
      <c r="K4" s="55"/>
      <c r="L4" s="55"/>
      <c r="M4" s="95"/>
      <c r="N4" s="96"/>
    </row>
    <row r="5" s="45" customFormat="1" ht="80" customHeight="1" spans="1:17">
      <c r="A5" s="56">
        <v>1</v>
      </c>
      <c r="B5" s="109" t="s">
        <v>17</v>
      </c>
      <c r="C5" s="58" t="s">
        <v>18</v>
      </c>
      <c r="D5" s="58" t="s">
        <v>19</v>
      </c>
      <c r="E5" s="58" t="s">
        <v>20</v>
      </c>
      <c r="F5" s="59"/>
      <c r="G5" s="59"/>
      <c r="H5" s="60" t="s">
        <v>21</v>
      </c>
      <c r="I5" s="58" t="s">
        <v>22</v>
      </c>
      <c r="J5" s="97">
        <v>55</v>
      </c>
      <c r="K5" s="97">
        <v>50</v>
      </c>
      <c r="L5" s="97">
        <v>45</v>
      </c>
      <c r="M5" s="60" t="s">
        <v>23</v>
      </c>
      <c r="N5" s="98">
        <v>0</v>
      </c>
      <c r="O5" s="99">
        <f t="shared" ref="O5:O31" si="0">K5/J5</f>
        <v>0.909090909090909</v>
      </c>
      <c r="P5" s="99">
        <f t="shared" ref="P5:P31" si="1">L5/K5</f>
        <v>0.9</v>
      </c>
      <c r="Q5" s="45">
        <f t="shared" ref="Q5:Q16" si="2">ROUND(K5*0.9,0)</f>
        <v>45</v>
      </c>
    </row>
    <row r="6" s="45" customFormat="1" ht="80" customHeight="1" spans="1:17">
      <c r="A6" s="56">
        <v>2</v>
      </c>
      <c r="B6" s="109" t="s">
        <v>24</v>
      </c>
      <c r="C6" s="58" t="s">
        <v>25</v>
      </c>
      <c r="D6" s="58" t="s">
        <v>26</v>
      </c>
      <c r="E6" s="58" t="s">
        <v>27</v>
      </c>
      <c r="F6" s="59"/>
      <c r="G6" s="59"/>
      <c r="H6" s="60" t="s">
        <v>21</v>
      </c>
      <c r="I6" s="58" t="s">
        <v>22</v>
      </c>
      <c r="J6" s="97">
        <v>180</v>
      </c>
      <c r="K6" s="97">
        <v>160</v>
      </c>
      <c r="L6" s="97">
        <v>140</v>
      </c>
      <c r="M6" s="60" t="s">
        <v>23</v>
      </c>
      <c r="N6" s="98">
        <v>0</v>
      </c>
      <c r="O6" s="99">
        <f t="shared" si="0"/>
        <v>0.888888888888889</v>
      </c>
      <c r="P6" s="99">
        <f t="shared" si="1"/>
        <v>0.875</v>
      </c>
      <c r="Q6" s="45">
        <f t="shared" si="2"/>
        <v>144</v>
      </c>
    </row>
    <row r="7" s="44" customFormat="1" ht="80" customHeight="1" spans="1:17">
      <c r="A7" s="56">
        <v>3</v>
      </c>
      <c r="B7" s="110" t="s">
        <v>28</v>
      </c>
      <c r="C7" s="58" t="s">
        <v>29</v>
      </c>
      <c r="D7" s="58" t="s">
        <v>30</v>
      </c>
      <c r="E7" s="58" t="s">
        <v>31</v>
      </c>
      <c r="F7" s="56" t="s">
        <v>32</v>
      </c>
      <c r="G7" s="56"/>
      <c r="H7" s="60" t="s">
        <v>21</v>
      </c>
      <c r="I7" s="58" t="s">
        <v>33</v>
      </c>
      <c r="J7" s="97">
        <v>320</v>
      </c>
      <c r="K7" s="97">
        <v>285</v>
      </c>
      <c r="L7" s="97">
        <v>255</v>
      </c>
      <c r="M7" s="69" t="s">
        <v>23</v>
      </c>
      <c r="N7" s="100">
        <v>0</v>
      </c>
      <c r="O7" s="99">
        <f t="shared" si="0"/>
        <v>0.890625</v>
      </c>
      <c r="P7" s="99">
        <f t="shared" si="1"/>
        <v>0.894736842105263</v>
      </c>
      <c r="Q7" s="45">
        <f t="shared" si="2"/>
        <v>257</v>
      </c>
    </row>
    <row r="8" s="44" customFormat="1" ht="80" customHeight="1" spans="1:17">
      <c r="A8" s="56">
        <v>4</v>
      </c>
      <c r="B8" s="110" t="s">
        <v>34</v>
      </c>
      <c r="C8" s="62" t="s">
        <v>35</v>
      </c>
      <c r="D8" s="59"/>
      <c r="E8" s="59"/>
      <c r="F8" s="56"/>
      <c r="G8" s="56"/>
      <c r="H8" s="60" t="s">
        <v>21</v>
      </c>
      <c r="I8" s="59"/>
      <c r="J8" s="97">
        <v>100</v>
      </c>
      <c r="K8" s="97">
        <v>90</v>
      </c>
      <c r="L8" s="97">
        <v>80</v>
      </c>
      <c r="M8" s="67"/>
      <c r="N8" s="101"/>
      <c r="O8" s="99">
        <f t="shared" si="0"/>
        <v>0.9</v>
      </c>
      <c r="P8" s="99">
        <f t="shared" si="1"/>
        <v>0.888888888888889</v>
      </c>
      <c r="Q8" s="45">
        <f t="shared" si="2"/>
        <v>81</v>
      </c>
    </row>
    <row r="9" s="44" customFormat="1" ht="80" customHeight="1" spans="1:17">
      <c r="A9" s="56">
        <v>5</v>
      </c>
      <c r="B9" s="110" t="s">
        <v>36</v>
      </c>
      <c r="C9" s="62" t="s">
        <v>37</v>
      </c>
      <c r="D9" s="59"/>
      <c r="E9" s="59"/>
      <c r="F9" s="59"/>
      <c r="G9" s="56"/>
      <c r="H9" s="60" t="s">
        <v>21</v>
      </c>
      <c r="I9" s="59"/>
      <c r="J9" s="97">
        <v>64</v>
      </c>
      <c r="K9" s="97">
        <v>56</v>
      </c>
      <c r="L9" s="97">
        <v>50</v>
      </c>
      <c r="M9" s="70"/>
      <c r="N9" s="102"/>
      <c r="O9" s="99">
        <f t="shared" si="0"/>
        <v>0.875</v>
      </c>
      <c r="P9" s="99">
        <f t="shared" si="1"/>
        <v>0.892857142857143</v>
      </c>
      <c r="Q9" s="45">
        <f t="shared" si="2"/>
        <v>50</v>
      </c>
    </row>
    <row r="10" s="44" customFormat="1" ht="50" customHeight="1" spans="1:17">
      <c r="A10" s="56">
        <v>6</v>
      </c>
      <c r="B10" s="110" t="s">
        <v>38</v>
      </c>
      <c r="C10" s="62" t="s">
        <v>39</v>
      </c>
      <c r="D10" s="58" t="s">
        <v>40</v>
      </c>
      <c r="E10" s="58" t="s">
        <v>31</v>
      </c>
      <c r="F10" s="56" t="s">
        <v>41</v>
      </c>
      <c r="G10" s="56"/>
      <c r="H10" s="60" t="s">
        <v>21</v>
      </c>
      <c r="I10" s="58" t="s">
        <v>33</v>
      </c>
      <c r="J10" s="97">
        <v>600</v>
      </c>
      <c r="K10" s="97">
        <v>540</v>
      </c>
      <c r="L10" s="97">
        <v>485</v>
      </c>
      <c r="M10" s="69" t="s">
        <v>23</v>
      </c>
      <c r="N10" s="100">
        <v>0</v>
      </c>
      <c r="O10" s="99">
        <f t="shared" si="0"/>
        <v>0.9</v>
      </c>
      <c r="P10" s="99">
        <f t="shared" si="1"/>
        <v>0.898148148148148</v>
      </c>
      <c r="Q10" s="45">
        <f t="shared" si="2"/>
        <v>486</v>
      </c>
    </row>
    <row r="11" s="44" customFormat="1" ht="53" customHeight="1" spans="1:17">
      <c r="A11" s="56">
        <v>7</v>
      </c>
      <c r="B11" s="110" t="s">
        <v>42</v>
      </c>
      <c r="C11" s="62" t="s">
        <v>43</v>
      </c>
      <c r="D11" s="59"/>
      <c r="E11" s="59"/>
      <c r="F11" s="56"/>
      <c r="G11" s="56"/>
      <c r="H11" s="60" t="s">
        <v>21</v>
      </c>
      <c r="I11" s="59"/>
      <c r="J11" s="97">
        <v>180</v>
      </c>
      <c r="K11" s="97">
        <v>160</v>
      </c>
      <c r="L11" s="97">
        <v>140</v>
      </c>
      <c r="M11" s="67"/>
      <c r="N11" s="101"/>
      <c r="O11" s="99">
        <f t="shared" si="0"/>
        <v>0.888888888888889</v>
      </c>
      <c r="P11" s="99">
        <f t="shared" si="1"/>
        <v>0.875</v>
      </c>
      <c r="Q11" s="45">
        <f t="shared" si="2"/>
        <v>144</v>
      </c>
    </row>
    <row r="12" s="44" customFormat="1" ht="64" customHeight="1" spans="1:17">
      <c r="A12" s="56">
        <v>8</v>
      </c>
      <c r="B12" s="110" t="s">
        <v>44</v>
      </c>
      <c r="C12" s="63" t="s">
        <v>45</v>
      </c>
      <c r="D12" s="59"/>
      <c r="E12" s="59"/>
      <c r="F12" s="56"/>
      <c r="G12" s="56"/>
      <c r="H12" s="60" t="s">
        <v>21</v>
      </c>
      <c r="I12" s="59"/>
      <c r="J12" s="97">
        <v>120</v>
      </c>
      <c r="K12" s="97">
        <v>105</v>
      </c>
      <c r="L12" s="97">
        <v>95</v>
      </c>
      <c r="M12" s="67"/>
      <c r="N12" s="101"/>
      <c r="O12" s="99">
        <f t="shared" si="0"/>
        <v>0.875</v>
      </c>
      <c r="P12" s="99">
        <f t="shared" si="1"/>
        <v>0.904761904761905</v>
      </c>
      <c r="Q12" s="45">
        <f t="shared" si="2"/>
        <v>95</v>
      </c>
    </row>
    <row r="13" s="44" customFormat="1" ht="70" customHeight="1" spans="1:17">
      <c r="A13" s="56">
        <v>9</v>
      </c>
      <c r="B13" s="110" t="s">
        <v>46</v>
      </c>
      <c r="C13" s="62" t="s">
        <v>47</v>
      </c>
      <c r="D13" s="59"/>
      <c r="E13" s="59"/>
      <c r="F13" s="56"/>
      <c r="G13" s="56"/>
      <c r="H13" s="60" t="s">
        <v>21</v>
      </c>
      <c r="I13" s="59"/>
      <c r="J13" s="97">
        <v>120</v>
      </c>
      <c r="K13" s="97">
        <v>105</v>
      </c>
      <c r="L13" s="97">
        <v>95</v>
      </c>
      <c r="M13" s="70"/>
      <c r="N13" s="102"/>
      <c r="O13" s="99">
        <f t="shared" si="0"/>
        <v>0.875</v>
      </c>
      <c r="P13" s="99">
        <f t="shared" si="1"/>
        <v>0.904761904761905</v>
      </c>
      <c r="Q13" s="45">
        <f t="shared" si="2"/>
        <v>95</v>
      </c>
    </row>
    <row r="14" s="44" customFormat="1" ht="51" customHeight="1" spans="1:17">
      <c r="A14" s="56">
        <v>10</v>
      </c>
      <c r="B14" s="110" t="s">
        <v>48</v>
      </c>
      <c r="C14" s="62" t="s">
        <v>49</v>
      </c>
      <c r="D14" s="64" t="s">
        <v>50</v>
      </c>
      <c r="E14" s="64" t="s">
        <v>51</v>
      </c>
      <c r="F14" s="65" t="s">
        <v>32</v>
      </c>
      <c r="G14" s="65"/>
      <c r="H14" s="60" t="s">
        <v>21</v>
      </c>
      <c r="I14" s="69" t="s">
        <v>52</v>
      </c>
      <c r="J14" s="97">
        <v>450</v>
      </c>
      <c r="K14" s="97">
        <v>405</v>
      </c>
      <c r="L14" s="97">
        <v>365</v>
      </c>
      <c r="M14" s="69" t="s">
        <v>23</v>
      </c>
      <c r="N14" s="100">
        <v>0</v>
      </c>
      <c r="O14" s="99">
        <f t="shared" si="0"/>
        <v>0.9</v>
      </c>
      <c r="P14" s="99">
        <f t="shared" si="1"/>
        <v>0.901234567901235</v>
      </c>
      <c r="Q14" s="45">
        <f t="shared" si="2"/>
        <v>365</v>
      </c>
    </row>
    <row r="15" s="44" customFormat="1" ht="57" customHeight="1" spans="1:17">
      <c r="A15" s="56">
        <v>11</v>
      </c>
      <c r="B15" s="110" t="s">
        <v>53</v>
      </c>
      <c r="C15" s="62" t="s">
        <v>54</v>
      </c>
      <c r="D15" s="66"/>
      <c r="E15" s="66"/>
      <c r="F15" s="67"/>
      <c r="G15" s="67"/>
      <c r="H15" s="60" t="s">
        <v>21</v>
      </c>
      <c r="I15" s="67"/>
      <c r="J15" s="97">
        <v>140</v>
      </c>
      <c r="K15" s="97">
        <v>125</v>
      </c>
      <c r="L15" s="97">
        <v>110</v>
      </c>
      <c r="M15" s="67"/>
      <c r="N15" s="101"/>
      <c r="O15" s="99">
        <f t="shared" si="0"/>
        <v>0.892857142857143</v>
      </c>
      <c r="P15" s="99">
        <f t="shared" si="1"/>
        <v>0.88</v>
      </c>
      <c r="Q15" s="45">
        <f t="shared" si="2"/>
        <v>113</v>
      </c>
    </row>
    <row r="16" s="44" customFormat="1" ht="64" customHeight="1" spans="1:17">
      <c r="A16" s="56">
        <v>12</v>
      </c>
      <c r="B16" s="110" t="s">
        <v>55</v>
      </c>
      <c r="C16" s="63" t="s">
        <v>56</v>
      </c>
      <c r="D16" s="68"/>
      <c r="E16" s="68"/>
      <c r="F16" s="68"/>
      <c r="G16" s="68"/>
      <c r="H16" s="60" t="s">
        <v>21</v>
      </c>
      <c r="I16" s="70"/>
      <c r="J16" s="97">
        <v>90</v>
      </c>
      <c r="K16" s="97">
        <v>80</v>
      </c>
      <c r="L16" s="97">
        <v>70</v>
      </c>
      <c r="M16" s="70"/>
      <c r="N16" s="102"/>
      <c r="O16" s="99">
        <f t="shared" si="0"/>
        <v>0.888888888888889</v>
      </c>
      <c r="P16" s="99">
        <f t="shared" si="1"/>
        <v>0.875</v>
      </c>
      <c r="Q16" s="45">
        <f t="shared" si="2"/>
        <v>72</v>
      </c>
    </row>
    <row r="17" s="44" customFormat="1" ht="44" customHeight="1" spans="1:17">
      <c r="A17" s="56">
        <v>13</v>
      </c>
      <c r="B17" s="110" t="s">
        <v>57</v>
      </c>
      <c r="C17" s="62" t="s">
        <v>58</v>
      </c>
      <c r="D17" s="69" t="s">
        <v>59</v>
      </c>
      <c r="E17" s="64" t="s">
        <v>60</v>
      </c>
      <c r="F17" s="65" t="s">
        <v>61</v>
      </c>
      <c r="G17" s="65"/>
      <c r="H17" s="60" t="s">
        <v>21</v>
      </c>
      <c r="I17" s="69" t="s">
        <v>62</v>
      </c>
      <c r="J17" s="97">
        <v>1200</v>
      </c>
      <c r="K17" s="97">
        <v>1050</v>
      </c>
      <c r="L17" s="97">
        <v>900</v>
      </c>
      <c r="M17" s="69" t="s">
        <v>23</v>
      </c>
      <c r="N17" s="100">
        <v>0</v>
      </c>
      <c r="O17" s="99">
        <f t="shared" si="0"/>
        <v>0.875</v>
      </c>
      <c r="P17" s="99">
        <f t="shared" si="1"/>
        <v>0.857142857142857</v>
      </c>
      <c r="Q17" s="45">
        <f t="shared" ref="Q17:Q27" si="3">ROUND(K17*0.85,0)</f>
        <v>893</v>
      </c>
    </row>
    <row r="18" s="44" customFormat="1" ht="51" customHeight="1" spans="1:17">
      <c r="A18" s="56">
        <v>14</v>
      </c>
      <c r="B18" s="110" t="s">
        <v>63</v>
      </c>
      <c r="C18" s="62" t="s">
        <v>64</v>
      </c>
      <c r="D18" s="67"/>
      <c r="E18" s="66"/>
      <c r="F18" s="67"/>
      <c r="G18" s="67"/>
      <c r="H18" s="60" t="s">
        <v>21</v>
      </c>
      <c r="I18" s="67"/>
      <c r="J18" s="97">
        <v>360</v>
      </c>
      <c r="K18" s="97">
        <v>310</v>
      </c>
      <c r="L18" s="97">
        <v>260</v>
      </c>
      <c r="M18" s="67"/>
      <c r="N18" s="101"/>
      <c r="O18" s="99">
        <f t="shared" si="0"/>
        <v>0.861111111111111</v>
      </c>
      <c r="P18" s="99">
        <f t="shared" si="1"/>
        <v>0.838709677419355</v>
      </c>
      <c r="Q18" s="45">
        <f t="shared" si="3"/>
        <v>264</v>
      </c>
    </row>
    <row r="19" s="44" customFormat="1" ht="55" customHeight="1" spans="1:17">
      <c r="A19" s="56">
        <v>15</v>
      </c>
      <c r="B19" s="110" t="s">
        <v>65</v>
      </c>
      <c r="C19" s="62" t="s">
        <v>66</v>
      </c>
      <c r="D19" s="67"/>
      <c r="E19" s="66"/>
      <c r="F19" s="67"/>
      <c r="G19" s="67"/>
      <c r="H19" s="60" t="s">
        <v>21</v>
      </c>
      <c r="I19" s="67"/>
      <c r="J19" s="97">
        <v>240</v>
      </c>
      <c r="K19" s="97">
        <v>210</v>
      </c>
      <c r="L19" s="97">
        <v>180</v>
      </c>
      <c r="M19" s="67"/>
      <c r="N19" s="101"/>
      <c r="O19" s="99">
        <f t="shared" si="0"/>
        <v>0.875</v>
      </c>
      <c r="P19" s="99">
        <f t="shared" si="1"/>
        <v>0.857142857142857</v>
      </c>
      <c r="Q19" s="45">
        <f t="shared" si="3"/>
        <v>179</v>
      </c>
    </row>
    <row r="20" s="44" customFormat="1" ht="58" customHeight="1" spans="1:17">
      <c r="A20" s="56">
        <v>16</v>
      </c>
      <c r="B20" s="110" t="s">
        <v>67</v>
      </c>
      <c r="C20" s="62" t="s">
        <v>68</v>
      </c>
      <c r="D20" s="70"/>
      <c r="E20" s="68"/>
      <c r="F20" s="70"/>
      <c r="G20" s="70"/>
      <c r="H20" s="60" t="s">
        <v>21</v>
      </c>
      <c r="I20" s="70"/>
      <c r="J20" s="97">
        <v>240</v>
      </c>
      <c r="K20" s="97">
        <v>210</v>
      </c>
      <c r="L20" s="97">
        <v>180</v>
      </c>
      <c r="M20" s="70"/>
      <c r="N20" s="102"/>
      <c r="O20" s="99">
        <f t="shared" si="0"/>
        <v>0.875</v>
      </c>
      <c r="P20" s="99">
        <f t="shared" si="1"/>
        <v>0.857142857142857</v>
      </c>
      <c r="Q20" s="45">
        <f t="shared" si="3"/>
        <v>179</v>
      </c>
    </row>
    <row r="21" s="44" customFormat="1" ht="55" customHeight="1" spans="1:17">
      <c r="A21" s="56">
        <v>17</v>
      </c>
      <c r="B21" s="110" t="s">
        <v>69</v>
      </c>
      <c r="C21" s="58" t="s">
        <v>70</v>
      </c>
      <c r="D21" s="69" t="s">
        <v>71</v>
      </c>
      <c r="E21" s="69" t="s">
        <v>72</v>
      </c>
      <c r="F21" s="65" t="s">
        <v>61</v>
      </c>
      <c r="G21" s="65"/>
      <c r="H21" s="60" t="s">
        <v>21</v>
      </c>
      <c r="I21" s="69" t="s">
        <v>62</v>
      </c>
      <c r="J21" s="97">
        <v>1480</v>
      </c>
      <c r="K21" s="97">
        <v>1250</v>
      </c>
      <c r="L21" s="97">
        <v>1060</v>
      </c>
      <c r="M21" s="69" t="s">
        <v>23</v>
      </c>
      <c r="N21" s="100">
        <v>0</v>
      </c>
      <c r="O21" s="99">
        <f t="shared" si="0"/>
        <v>0.844594594594595</v>
      </c>
      <c r="P21" s="99">
        <f t="shared" si="1"/>
        <v>0.848</v>
      </c>
      <c r="Q21" s="45">
        <f t="shared" si="3"/>
        <v>1063</v>
      </c>
    </row>
    <row r="22" s="44" customFormat="1" ht="55" customHeight="1" spans="1:17">
      <c r="A22" s="56">
        <v>18</v>
      </c>
      <c r="B22" s="110" t="s">
        <v>73</v>
      </c>
      <c r="C22" s="63" t="s">
        <v>74</v>
      </c>
      <c r="D22" s="67"/>
      <c r="E22" s="67"/>
      <c r="F22" s="67"/>
      <c r="G22" s="67"/>
      <c r="H22" s="60" t="s">
        <v>21</v>
      </c>
      <c r="I22" s="67"/>
      <c r="J22" s="97">
        <v>440</v>
      </c>
      <c r="K22" s="97">
        <v>375</v>
      </c>
      <c r="L22" s="97">
        <v>315</v>
      </c>
      <c r="M22" s="67"/>
      <c r="N22" s="101"/>
      <c r="O22" s="99">
        <f t="shared" si="0"/>
        <v>0.852272727272727</v>
      </c>
      <c r="P22" s="99">
        <f t="shared" si="1"/>
        <v>0.84</v>
      </c>
      <c r="Q22" s="45">
        <f t="shared" si="3"/>
        <v>319</v>
      </c>
    </row>
    <row r="23" s="44" customFormat="1" ht="55" customHeight="1" spans="1:17">
      <c r="A23" s="56">
        <v>19</v>
      </c>
      <c r="B23" s="110" t="s">
        <v>75</v>
      </c>
      <c r="C23" s="62" t="s">
        <v>76</v>
      </c>
      <c r="D23" s="67"/>
      <c r="E23" s="67"/>
      <c r="F23" s="67"/>
      <c r="G23" s="67"/>
      <c r="H23" s="60" t="s">
        <v>21</v>
      </c>
      <c r="I23" s="67"/>
      <c r="J23" s="97">
        <v>300</v>
      </c>
      <c r="K23" s="97">
        <v>250</v>
      </c>
      <c r="L23" s="97">
        <v>210</v>
      </c>
      <c r="M23" s="67"/>
      <c r="N23" s="101"/>
      <c r="O23" s="99">
        <f t="shared" si="0"/>
        <v>0.833333333333333</v>
      </c>
      <c r="P23" s="99">
        <f t="shared" si="1"/>
        <v>0.84</v>
      </c>
      <c r="Q23" s="45">
        <f t="shared" si="3"/>
        <v>213</v>
      </c>
    </row>
    <row r="24" s="44" customFormat="1" ht="55" customHeight="1" spans="1:17">
      <c r="A24" s="56">
        <v>20</v>
      </c>
      <c r="B24" s="110" t="s">
        <v>77</v>
      </c>
      <c r="C24" s="62" t="s">
        <v>78</v>
      </c>
      <c r="D24" s="70"/>
      <c r="E24" s="70"/>
      <c r="F24" s="68"/>
      <c r="G24" s="70"/>
      <c r="H24" s="60" t="s">
        <v>21</v>
      </c>
      <c r="I24" s="70"/>
      <c r="J24" s="97">
        <v>300</v>
      </c>
      <c r="K24" s="97">
        <v>250</v>
      </c>
      <c r="L24" s="97">
        <v>210</v>
      </c>
      <c r="M24" s="70"/>
      <c r="N24" s="102"/>
      <c r="O24" s="99">
        <f t="shared" si="0"/>
        <v>0.833333333333333</v>
      </c>
      <c r="P24" s="99">
        <f t="shared" si="1"/>
        <v>0.84</v>
      </c>
      <c r="Q24" s="45">
        <f t="shared" si="3"/>
        <v>213</v>
      </c>
    </row>
    <row r="25" s="44" customFormat="1" ht="41" customHeight="1" spans="1:17">
      <c r="A25" s="56">
        <v>21</v>
      </c>
      <c r="B25" s="110" t="s">
        <v>79</v>
      </c>
      <c r="C25" s="62" t="s">
        <v>80</v>
      </c>
      <c r="D25" s="71" t="s">
        <v>81</v>
      </c>
      <c r="E25" s="71" t="s">
        <v>60</v>
      </c>
      <c r="F25" s="72" t="s">
        <v>82</v>
      </c>
      <c r="G25" s="72"/>
      <c r="H25" s="60" t="s">
        <v>21</v>
      </c>
      <c r="I25" s="69" t="s">
        <v>83</v>
      </c>
      <c r="J25" s="97">
        <v>1700</v>
      </c>
      <c r="K25" s="97">
        <v>1440</v>
      </c>
      <c r="L25" s="97">
        <v>1200</v>
      </c>
      <c r="M25" s="60" t="s">
        <v>84</v>
      </c>
      <c r="N25" s="98">
        <v>0.3</v>
      </c>
      <c r="O25" s="99">
        <f t="shared" si="0"/>
        <v>0.847058823529412</v>
      </c>
      <c r="P25" s="99">
        <f t="shared" si="1"/>
        <v>0.833333333333333</v>
      </c>
      <c r="Q25" s="45">
        <f t="shared" si="3"/>
        <v>1224</v>
      </c>
    </row>
    <row r="26" s="44" customFormat="1" ht="57" customHeight="1" spans="1:17">
      <c r="A26" s="56">
        <v>22</v>
      </c>
      <c r="B26" s="110" t="s">
        <v>85</v>
      </c>
      <c r="C26" s="62" t="s">
        <v>86</v>
      </c>
      <c r="D26" s="73"/>
      <c r="E26" s="73"/>
      <c r="F26" s="74"/>
      <c r="G26" s="74"/>
      <c r="H26" s="60" t="s">
        <v>21</v>
      </c>
      <c r="I26" s="67"/>
      <c r="J26" s="97">
        <v>510</v>
      </c>
      <c r="K26" s="97">
        <v>430</v>
      </c>
      <c r="L26" s="97">
        <v>360</v>
      </c>
      <c r="M26" s="56"/>
      <c r="N26" s="98"/>
      <c r="O26" s="99">
        <f t="shared" si="0"/>
        <v>0.843137254901961</v>
      </c>
      <c r="P26" s="99">
        <f t="shared" si="1"/>
        <v>0.837209302325581</v>
      </c>
      <c r="Q26" s="45">
        <f t="shared" si="3"/>
        <v>366</v>
      </c>
    </row>
    <row r="27" s="44" customFormat="1" ht="81" customHeight="1" spans="1:17">
      <c r="A27" s="56">
        <v>23</v>
      </c>
      <c r="B27" s="110" t="s">
        <v>87</v>
      </c>
      <c r="C27" s="62" t="s">
        <v>88</v>
      </c>
      <c r="D27" s="75"/>
      <c r="E27" s="75"/>
      <c r="F27" s="76"/>
      <c r="G27" s="76"/>
      <c r="H27" s="60" t="s">
        <v>21</v>
      </c>
      <c r="I27" s="70"/>
      <c r="J27" s="97">
        <v>340</v>
      </c>
      <c r="K27" s="97">
        <v>285</v>
      </c>
      <c r="L27" s="97">
        <v>240</v>
      </c>
      <c r="M27" s="56"/>
      <c r="N27" s="98"/>
      <c r="O27" s="99">
        <f t="shared" si="0"/>
        <v>0.838235294117647</v>
      </c>
      <c r="P27" s="99">
        <f t="shared" si="1"/>
        <v>0.842105263157895</v>
      </c>
      <c r="Q27" s="45">
        <f t="shared" si="3"/>
        <v>242</v>
      </c>
    </row>
    <row r="28" s="44" customFormat="1" ht="37" customHeight="1" spans="1:17">
      <c r="A28" s="56">
        <v>24</v>
      </c>
      <c r="B28" s="110" t="s">
        <v>89</v>
      </c>
      <c r="C28" s="77" t="s">
        <v>90</v>
      </c>
      <c r="D28" s="78" t="s">
        <v>91</v>
      </c>
      <c r="E28" s="78" t="s">
        <v>92</v>
      </c>
      <c r="F28" s="72" t="s">
        <v>82</v>
      </c>
      <c r="G28" s="79"/>
      <c r="H28" s="60" t="s">
        <v>21</v>
      </c>
      <c r="I28" s="59"/>
      <c r="J28" s="97">
        <v>90</v>
      </c>
      <c r="K28" s="97">
        <v>80</v>
      </c>
      <c r="L28" s="97">
        <v>70</v>
      </c>
      <c r="M28" s="60" t="s">
        <v>84</v>
      </c>
      <c r="N28" s="98">
        <v>0.3</v>
      </c>
      <c r="O28" s="99">
        <f t="shared" si="0"/>
        <v>0.888888888888889</v>
      </c>
      <c r="P28" s="99">
        <f t="shared" si="1"/>
        <v>0.875</v>
      </c>
      <c r="Q28" s="45">
        <f t="shared" ref="Q28:Q31" si="4">ROUND(K28*0.9,0)</f>
        <v>72</v>
      </c>
    </row>
    <row r="29" s="44" customFormat="1" ht="45" customHeight="1" spans="1:17">
      <c r="A29" s="56">
        <v>25</v>
      </c>
      <c r="B29" s="110" t="s">
        <v>93</v>
      </c>
      <c r="C29" s="62" t="s">
        <v>94</v>
      </c>
      <c r="D29" s="80"/>
      <c r="E29" s="80"/>
      <c r="F29" s="74"/>
      <c r="G29" s="81"/>
      <c r="H29" s="60" t="s">
        <v>21</v>
      </c>
      <c r="I29" s="59"/>
      <c r="J29" s="97">
        <v>27</v>
      </c>
      <c r="K29" s="97">
        <v>24</v>
      </c>
      <c r="L29" s="97">
        <v>21</v>
      </c>
      <c r="M29" s="56"/>
      <c r="N29" s="98"/>
      <c r="O29" s="99">
        <f t="shared" si="0"/>
        <v>0.888888888888889</v>
      </c>
      <c r="P29" s="99">
        <f t="shared" si="1"/>
        <v>0.875</v>
      </c>
      <c r="Q29" s="45">
        <f t="shared" si="4"/>
        <v>22</v>
      </c>
    </row>
    <row r="30" s="44" customFormat="1" ht="47" customHeight="1" spans="1:17">
      <c r="A30" s="56">
        <v>26</v>
      </c>
      <c r="B30" s="110" t="s">
        <v>95</v>
      </c>
      <c r="C30" s="62" t="s">
        <v>96</v>
      </c>
      <c r="D30" s="80"/>
      <c r="E30" s="80"/>
      <c r="F30" s="76"/>
      <c r="G30" s="82"/>
      <c r="H30" s="60" t="s">
        <v>21</v>
      </c>
      <c r="I30" s="59"/>
      <c r="J30" s="97">
        <v>18</v>
      </c>
      <c r="K30" s="97">
        <v>16</v>
      </c>
      <c r="L30" s="97">
        <v>14</v>
      </c>
      <c r="M30" s="56"/>
      <c r="N30" s="98"/>
      <c r="O30" s="99">
        <f t="shared" si="0"/>
        <v>0.888888888888889</v>
      </c>
      <c r="P30" s="99">
        <f t="shared" si="1"/>
        <v>0.875</v>
      </c>
      <c r="Q30" s="45">
        <f t="shared" si="4"/>
        <v>14</v>
      </c>
    </row>
    <row r="31" s="44" customFormat="1" ht="132" customHeight="1" spans="1:17">
      <c r="A31" s="56">
        <v>27</v>
      </c>
      <c r="B31" s="110" t="s">
        <v>97</v>
      </c>
      <c r="C31" s="58" t="s">
        <v>98</v>
      </c>
      <c r="D31" s="58" t="s">
        <v>99</v>
      </c>
      <c r="E31" s="62" t="s">
        <v>100</v>
      </c>
      <c r="F31" s="63"/>
      <c r="G31" s="63"/>
      <c r="H31" s="83" t="s">
        <v>101</v>
      </c>
      <c r="I31" s="59" t="s">
        <v>102</v>
      </c>
      <c r="J31" s="97">
        <v>65</v>
      </c>
      <c r="K31" s="97">
        <v>58</v>
      </c>
      <c r="L31" s="97">
        <v>52</v>
      </c>
      <c r="M31" s="103" t="s">
        <v>84</v>
      </c>
      <c r="N31" s="104">
        <v>0.3</v>
      </c>
      <c r="O31" s="99">
        <f t="shared" si="0"/>
        <v>0.892307692307692</v>
      </c>
      <c r="P31" s="99">
        <f t="shared" si="1"/>
        <v>0.896551724137931</v>
      </c>
      <c r="Q31" s="45">
        <f t="shared" si="4"/>
        <v>52</v>
      </c>
    </row>
    <row r="32" s="44" customFormat="1" ht="347" customHeight="1" spans="1:14">
      <c r="A32" s="84" t="s">
        <v>103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105"/>
    </row>
    <row r="33" s="44" customFormat="1" ht="14.25" spans="3:14">
      <c r="C33" s="86"/>
      <c r="I33" s="106"/>
      <c r="J33" s="107"/>
      <c r="K33" s="107"/>
      <c r="L33" s="107"/>
      <c r="M33" s="107"/>
      <c r="N33" s="108"/>
    </row>
    <row r="34" s="44" customFormat="1" ht="14.25" spans="3:14">
      <c r="C34" s="86"/>
      <c r="I34" s="106"/>
      <c r="J34" s="107"/>
      <c r="K34" s="107"/>
      <c r="L34" s="107"/>
      <c r="M34" s="107"/>
      <c r="N34" s="108"/>
    </row>
    <row r="35" s="44" customFormat="1" ht="14.25" spans="3:14">
      <c r="C35" s="86"/>
      <c r="I35" s="106"/>
      <c r="J35" s="107"/>
      <c r="K35" s="107"/>
      <c r="L35" s="107"/>
      <c r="M35" s="107"/>
      <c r="N35" s="108"/>
    </row>
    <row r="36" s="44" customFormat="1" ht="14.25" spans="3:14">
      <c r="C36" s="86"/>
      <c r="I36" s="106"/>
      <c r="J36" s="107"/>
      <c r="K36" s="107"/>
      <c r="L36" s="107"/>
      <c r="M36" s="107"/>
      <c r="N36" s="108"/>
    </row>
    <row r="37" s="44" customFormat="1" ht="14.25" spans="3:14">
      <c r="C37" s="86"/>
      <c r="I37" s="106"/>
      <c r="J37" s="107"/>
      <c r="K37" s="107"/>
      <c r="L37" s="107"/>
      <c r="M37" s="107"/>
      <c r="N37" s="108"/>
    </row>
    <row r="38" s="44" customFormat="1" ht="14.25" spans="3:14">
      <c r="C38" s="86"/>
      <c r="E38" s="87"/>
      <c r="F38" s="87"/>
      <c r="G38" s="87"/>
      <c r="H38" s="87"/>
      <c r="I38" s="106"/>
      <c r="J38" s="107"/>
      <c r="K38" s="107"/>
      <c r="L38" s="107"/>
      <c r="M38" s="107"/>
      <c r="N38" s="108"/>
    </row>
    <row r="39" s="44" customFormat="1" ht="14.25" spans="3:14">
      <c r="C39" s="86"/>
      <c r="E39" s="87"/>
      <c r="F39" s="87"/>
      <c r="G39" s="87"/>
      <c r="H39" s="87"/>
      <c r="I39" s="106"/>
      <c r="J39" s="107"/>
      <c r="K39" s="107"/>
      <c r="L39" s="107"/>
      <c r="M39" s="107"/>
      <c r="N39" s="108"/>
    </row>
    <row r="40" s="44" customFormat="1" ht="14.25" spans="3:14">
      <c r="C40" s="86"/>
      <c r="E40" s="87"/>
      <c r="F40" s="87"/>
      <c r="G40" s="87"/>
      <c r="H40" s="87"/>
      <c r="I40" s="106"/>
      <c r="J40" s="107"/>
      <c r="K40" s="107"/>
      <c r="L40" s="107"/>
      <c r="M40" s="107"/>
      <c r="N40" s="108"/>
    </row>
    <row r="41" s="44" customFormat="1" ht="14.25" spans="3:14">
      <c r="C41" s="86"/>
      <c r="E41" s="87"/>
      <c r="F41" s="87"/>
      <c r="G41" s="87"/>
      <c r="H41" s="87"/>
      <c r="I41" s="106"/>
      <c r="J41" s="107"/>
      <c r="K41" s="107"/>
      <c r="L41" s="107"/>
      <c r="M41" s="107"/>
      <c r="N41" s="108"/>
    </row>
    <row r="42" s="44" customFormat="1" ht="14.25" spans="3:14">
      <c r="C42" s="86"/>
      <c r="E42" s="87"/>
      <c r="F42" s="87"/>
      <c r="G42" s="87"/>
      <c r="H42" s="87"/>
      <c r="I42" s="106"/>
      <c r="J42" s="107"/>
      <c r="K42" s="107"/>
      <c r="L42" s="107"/>
      <c r="M42" s="107"/>
      <c r="N42" s="108"/>
    </row>
    <row r="43" s="44" customFormat="1" ht="14.25" spans="3:14">
      <c r="C43" s="86"/>
      <c r="I43" s="106"/>
      <c r="J43" s="107"/>
      <c r="K43" s="107"/>
      <c r="L43" s="107"/>
      <c r="M43" s="107"/>
      <c r="N43" s="108"/>
    </row>
    <row r="44" s="44" customFormat="1" ht="14.25" spans="3:14">
      <c r="C44" s="86"/>
      <c r="I44" s="106"/>
      <c r="J44" s="107"/>
      <c r="K44" s="107"/>
      <c r="L44" s="107"/>
      <c r="M44" s="107"/>
      <c r="N44" s="108"/>
    </row>
    <row r="45" s="44" customFormat="1" ht="14.25" spans="3:14">
      <c r="C45" s="86"/>
      <c r="I45" s="106"/>
      <c r="J45" s="107"/>
      <c r="K45" s="107"/>
      <c r="L45" s="107"/>
      <c r="M45" s="107"/>
      <c r="N45" s="108"/>
    </row>
    <row r="46" s="44" customFormat="1" ht="14.25" spans="3:14">
      <c r="C46" s="86"/>
      <c r="I46" s="106"/>
      <c r="J46" s="107"/>
      <c r="K46" s="107"/>
      <c r="L46" s="107"/>
      <c r="M46" s="107"/>
      <c r="N46" s="108"/>
    </row>
    <row r="47" s="44" customFormat="1" ht="14.25" spans="3:14">
      <c r="C47" s="86"/>
      <c r="I47" s="106"/>
      <c r="J47" s="107"/>
      <c r="K47" s="107"/>
      <c r="L47" s="107"/>
      <c r="M47" s="107"/>
      <c r="N47" s="108"/>
    </row>
  </sheetData>
  <mergeCells count="64">
    <mergeCell ref="A1:C1"/>
    <mergeCell ref="H1:I1"/>
    <mergeCell ref="A2:N2"/>
    <mergeCell ref="J4:L4"/>
    <mergeCell ref="A32:N32"/>
    <mergeCell ref="A3:A4"/>
    <mergeCell ref="B3:B4"/>
    <mergeCell ref="C3:C4"/>
    <mergeCell ref="D3:D4"/>
    <mergeCell ref="D7:D9"/>
    <mergeCell ref="D10:D13"/>
    <mergeCell ref="D14:D16"/>
    <mergeCell ref="D17:D20"/>
    <mergeCell ref="D21:D24"/>
    <mergeCell ref="D25:D27"/>
    <mergeCell ref="D28:D30"/>
    <mergeCell ref="E3:E4"/>
    <mergeCell ref="E7:E9"/>
    <mergeCell ref="E10:E13"/>
    <mergeCell ref="E14:E16"/>
    <mergeCell ref="E17:E20"/>
    <mergeCell ref="E21:E24"/>
    <mergeCell ref="E25:E27"/>
    <mergeCell ref="E28:E30"/>
    <mergeCell ref="F3:F4"/>
    <mergeCell ref="F7:F9"/>
    <mergeCell ref="F10:F13"/>
    <mergeCell ref="F14:F16"/>
    <mergeCell ref="F17:F20"/>
    <mergeCell ref="F21:F24"/>
    <mergeCell ref="F25:F27"/>
    <mergeCell ref="F28:F30"/>
    <mergeCell ref="G3:G4"/>
    <mergeCell ref="G7:G9"/>
    <mergeCell ref="G10:G13"/>
    <mergeCell ref="G14:G16"/>
    <mergeCell ref="G17:G20"/>
    <mergeCell ref="G21:G24"/>
    <mergeCell ref="G25:G27"/>
    <mergeCell ref="G28:G30"/>
    <mergeCell ref="H3:H4"/>
    <mergeCell ref="I3:I4"/>
    <mergeCell ref="I7:I9"/>
    <mergeCell ref="I10:I13"/>
    <mergeCell ref="I14:I16"/>
    <mergeCell ref="I17:I20"/>
    <mergeCell ref="I21:I24"/>
    <mergeCell ref="I25:I27"/>
    <mergeCell ref="M3:M4"/>
    <mergeCell ref="M7:M9"/>
    <mergeCell ref="M10:M13"/>
    <mergeCell ref="M14:M16"/>
    <mergeCell ref="M17:M20"/>
    <mergeCell ref="M21:M24"/>
    <mergeCell ref="M25:M27"/>
    <mergeCell ref="M28:M30"/>
    <mergeCell ref="N3:N4"/>
    <mergeCell ref="N7:N9"/>
    <mergeCell ref="N10:N13"/>
    <mergeCell ref="N14:N16"/>
    <mergeCell ref="N17:N20"/>
    <mergeCell ref="N21:N24"/>
    <mergeCell ref="N25:N27"/>
    <mergeCell ref="N28:N30"/>
  </mergeCells>
  <pageMargins left="0.306944444444444" right="0.109722222222222" top="0.550694444444444" bottom="0.432638888888889" header="0.298611111111111" footer="0.298611111111111"/>
  <pageSetup paperSize="9" scale="89" fitToHeight="0" orientation="landscape" horizontalDpi="600"/>
  <headerFooter>
    <oddFooter>&amp;C第 &amp;P 页，共 &amp;N 页</oddFooter>
  </headerFooter>
  <rowBreaks count="3" manualBreakCount="3">
    <brk id="9" max="255" man="1"/>
    <brk id="16" max="255" man="1"/>
    <brk id="24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R6" sqref="R6"/>
    </sheetView>
  </sheetViews>
  <sheetFormatPr defaultColWidth="9" defaultRowHeight="13.5"/>
  <sheetData>
    <row r="1" ht="18.75" spans="1:12">
      <c r="A1" s="18" t="s">
        <v>104</v>
      </c>
      <c r="B1" s="18"/>
      <c r="C1" s="19"/>
      <c r="D1" s="19"/>
      <c r="E1" s="19"/>
      <c r="F1" s="19"/>
      <c r="G1" s="19"/>
      <c r="H1" s="19"/>
      <c r="I1" s="19"/>
      <c r="J1" s="13"/>
      <c r="K1" s="13"/>
      <c r="L1" s="13"/>
    </row>
    <row r="2" ht="25.5" spans="1:1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71.25" spans="1:12">
      <c r="A3" s="21" t="s">
        <v>106</v>
      </c>
      <c r="B3" s="21" t="s">
        <v>107</v>
      </c>
      <c r="C3" s="22" t="s">
        <v>108</v>
      </c>
      <c r="D3" s="4" t="s">
        <v>109</v>
      </c>
      <c r="E3" s="15" t="s">
        <v>110</v>
      </c>
      <c r="F3" s="4" t="s">
        <v>111</v>
      </c>
      <c r="G3" s="4" t="s">
        <v>112</v>
      </c>
      <c r="H3" s="15" t="s">
        <v>113</v>
      </c>
      <c r="I3" s="4" t="s">
        <v>114</v>
      </c>
      <c r="J3" s="4" t="s">
        <v>115</v>
      </c>
      <c r="K3" s="14" t="s">
        <v>116</v>
      </c>
      <c r="L3" s="15" t="s">
        <v>117</v>
      </c>
    </row>
    <row r="4" ht="15.75" spans="1:12">
      <c r="A4" s="23"/>
      <c r="B4" s="24"/>
      <c r="C4" s="25"/>
      <c r="D4" s="26"/>
      <c r="E4" s="24">
        <v>3301</v>
      </c>
      <c r="F4" s="27" t="s">
        <v>118</v>
      </c>
      <c r="G4" s="28"/>
      <c r="H4" s="26"/>
      <c r="I4" s="34" t="s">
        <v>119</v>
      </c>
      <c r="J4" s="24"/>
      <c r="K4" s="35" t="s">
        <v>119</v>
      </c>
      <c r="L4" s="36"/>
    </row>
    <row r="5" ht="85.5" spans="1:13">
      <c r="A5" s="29">
        <v>1</v>
      </c>
      <c r="B5" s="11" t="s">
        <v>120</v>
      </c>
      <c r="C5" s="8" t="s">
        <v>121</v>
      </c>
      <c r="D5" s="9" t="s">
        <v>122</v>
      </c>
      <c r="E5" s="10">
        <v>330100001</v>
      </c>
      <c r="F5" s="30" t="s">
        <v>123</v>
      </c>
      <c r="G5" s="31"/>
      <c r="H5" s="32"/>
      <c r="I5" s="30" t="s">
        <v>124</v>
      </c>
      <c r="J5" s="31" t="s">
        <v>125</v>
      </c>
      <c r="K5" s="37">
        <v>26</v>
      </c>
      <c r="L5" s="38" t="s">
        <v>126</v>
      </c>
      <c r="M5" t="e">
        <f>VLOOKUP(E5,#REF!,2,0)</f>
        <v>#REF!</v>
      </c>
    </row>
    <row r="6" ht="127.5" spans="1:13">
      <c r="A6" s="29">
        <v>2</v>
      </c>
      <c r="B6" s="11" t="s">
        <v>120</v>
      </c>
      <c r="C6" s="8" t="s">
        <v>127</v>
      </c>
      <c r="D6" s="9" t="s">
        <v>128</v>
      </c>
      <c r="E6" s="10">
        <v>330100002</v>
      </c>
      <c r="F6" s="30" t="s">
        <v>129</v>
      </c>
      <c r="G6" s="31" t="s">
        <v>130</v>
      </c>
      <c r="H6" s="32"/>
      <c r="I6" s="30" t="s">
        <v>131</v>
      </c>
      <c r="J6" s="31" t="s">
        <v>132</v>
      </c>
      <c r="K6" s="37">
        <v>254</v>
      </c>
      <c r="L6" s="38" t="s">
        <v>126</v>
      </c>
      <c r="M6" t="e">
        <f>VLOOKUP(E6,#REF!,2,0)</f>
        <v>#REF!</v>
      </c>
    </row>
    <row r="7" ht="134.25" spans="1:14">
      <c r="A7" s="29">
        <v>3</v>
      </c>
      <c r="B7" s="11" t="s">
        <v>120</v>
      </c>
      <c r="C7" s="8" t="s">
        <v>133</v>
      </c>
      <c r="D7" s="9" t="s">
        <v>134</v>
      </c>
      <c r="E7" s="10">
        <v>330100003</v>
      </c>
      <c r="F7" s="32" t="s">
        <v>135</v>
      </c>
      <c r="G7" s="33" t="s">
        <v>136</v>
      </c>
      <c r="H7" s="33" t="s">
        <v>137</v>
      </c>
      <c r="I7" s="32" t="s">
        <v>138</v>
      </c>
      <c r="J7" s="33" t="s">
        <v>139</v>
      </c>
      <c r="K7" s="39">
        <v>448</v>
      </c>
      <c r="L7" s="17" t="s">
        <v>140</v>
      </c>
      <c r="M7" t="e">
        <f>VLOOKUP(E7,#REF!,2,0)</f>
        <v>#REF!</v>
      </c>
      <c r="N7" s="40" t="s">
        <v>141</v>
      </c>
    </row>
    <row r="8" ht="40.5" spans="1:13">
      <c r="A8" s="29">
        <v>4</v>
      </c>
      <c r="B8" s="11" t="s">
        <v>120</v>
      </c>
      <c r="C8" s="8" t="s">
        <v>142</v>
      </c>
      <c r="D8" s="9" t="s">
        <v>143</v>
      </c>
      <c r="E8" s="10">
        <v>330100004</v>
      </c>
      <c r="F8" s="7" t="s">
        <v>143</v>
      </c>
      <c r="G8" s="11" t="s">
        <v>144</v>
      </c>
      <c r="H8" s="12"/>
      <c r="I8" s="7" t="s">
        <v>145</v>
      </c>
      <c r="J8" s="10"/>
      <c r="K8" s="16">
        <v>44</v>
      </c>
      <c r="L8" s="17" t="s">
        <v>146</v>
      </c>
      <c r="M8" t="e">
        <f>VLOOKUP(E8,#REF!,2,0)</f>
        <v>#REF!</v>
      </c>
    </row>
    <row r="9" ht="94.5" spans="1:14">
      <c r="A9" s="29">
        <v>5</v>
      </c>
      <c r="B9" s="11" t="s">
        <v>120</v>
      </c>
      <c r="C9" s="8" t="s">
        <v>147</v>
      </c>
      <c r="D9" s="9" t="s">
        <v>148</v>
      </c>
      <c r="E9" s="10">
        <v>330100005</v>
      </c>
      <c r="F9" s="7" t="s">
        <v>148</v>
      </c>
      <c r="G9" s="11" t="s">
        <v>149</v>
      </c>
      <c r="H9" s="9" t="s">
        <v>150</v>
      </c>
      <c r="I9" s="7" t="s">
        <v>151</v>
      </c>
      <c r="J9" s="11" t="s">
        <v>152</v>
      </c>
      <c r="K9" s="16">
        <v>897</v>
      </c>
      <c r="L9" s="17" t="s">
        <v>153</v>
      </c>
      <c r="M9" t="e">
        <f>VLOOKUP(E9,#REF!,2,0)</f>
        <v>#REF!</v>
      </c>
      <c r="N9" t="s">
        <v>154</v>
      </c>
    </row>
    <row r="10" ht="409.5" spans="1:13">
      <c r="A10" s="29">
        <v>6</v>
      </c>
      <c r="B10" s="11" t="s">
        <v>120</v>
      </c>
      <c r="C10" s="8" t="s">
        <v>147</v>
      </c>
      <c r="D10" s="9" t="s">
        <v>148</v>
      </c>
      <c r="E10" s="11" t="s">
        <v>155</v>
      </c>
      <c r="F10" s="30" t="s">
        <v>156</v>
      </c>
      <c r="G10" s="31"/>
      <c r="H10" s="32"/>
      <c r="I10" s="30" t="s">
        <v>157</v>
      </c>
      <c r="J10" s="31" t="s">
        <v>158</v>
      </c>
      <c r="K10" s="37">
        <v>89</v>
      </c>
      <c r="L10" s="38" t="s">
        <v>159</v>
      </c>
      <c r="M10" t="e">
        <f>VLOOKUP(E10,#REF!,2,0)</f>
        <v>#REF!</v>
      </c>
    </row>
    <row r="11" ht="94.5" spans="1:14">
      <c r="A11" s="29">
        <v>7</v>
      </c>
      <c r="B11" s="11" t="s">
        <v>120</v>
      </c>
      <c r="C11" s="8" t="s">
        <v>160</v>
      </c>
      <c r="D11" s="9" t="s">
        <v>161</v>
      </c>
      <c r="E11" s="10">
        <v>330100007</v>
      </c>
      <c r="F11" s="7" t="s">
        <v>161</v>
      </c>
      <c r="G11" s="11" t="s">
        <v>162</v>
      </c>
      <c r="H11" s="9" t="s">
        <v>163</v>
      </c>
      <c r="I11" s="7" t="s">
        <v>151</v>
      </c>
      <c r="J11" s="11" t="s">
        <v>152</v>
      </c>
      <c r="K11" s="16">
        <v>910</v>
      </c>
      <c r="L11" s="17"/>
      <c r="M11" t="e">
        <f>VLOOKUP(E11,#REF!,2,0)</f>
        <v>#REF!</v>
      </c>
      <c r="N11" t="s">
        <v>164</v>
      </c>
    </row>
    <row r="12" ht="84" spans="1:13">
      <c r="A12" s="29">
        <v>8</v>
      </c>
      <c r="B12" s="11" t="s">
        <v>120</v>
      </c>
      <c r="C12" s="8" t="s">
        <v>165</v>
      </c>
      <c r="D12" s="9" t="s">
        <v>166</v>
      </c>
      <c r="E12" s="10">
        <v>330100008</v>
      </c>
      <c r="F12" s="7" t="s">
        <v>166</v>
      </c>
      <c r="G12" s="11" t="s">
        <v>167</v>
      </c>
      <c r="H12" s="9" t="s">
        <v>168</v>
      </c>
      <c r="I12" s="7" t="s">
        <v>145</v>
      </c>
      <c r="J12" s="11" t="s">
        <v>169</v>
      </c>
      <c r="K12" s="16">
        <v>149</v>
      </c>
      <c r="L12" s="17" t="s">
        <v>146</v>
      </c>
      <c r="M12" t="e">
        <f>VLOOKUP(E12,#REF!,2,0)</f>
        <v>#REF!</v>
      </c>
    </row>
    <row r="13" ht="31.5" spans="1:13">
      <c r="A13" s="29">
        <v>9</v>
      </c>
      <c r="B13" s="11" t="s">
        <v>120</v>
      </c>
      <c r="C13" s="8" t="s">
        <v>170</v>
      </c>
      <c r="D13" s="9" t="s">
        <v>171</v>
      </c>
      <c r="E13" s="10">
        <v>330100009</v>
      </c>
      <c r="F13" s="7" t="s">
        <v>171</v>
      </c>
      <c r="G13" s="10"/>
      <c r="H13" s="9" t="s">
        <v>172</v>
      </c>
      <c r="I13" s="7" t="s">
        <v>173</v>
      </c>
      <c r="J13" s="10"/>
      <c r="K13" s="16">
        <v>65</v>
      </c>
      <c r="L13" s="17"/>
      <c r="M13" t="e">
        <f>VLOOKUP(E13,#REF!,2,0)</f>
        <v>#REF!</v>
      </c>
    </row>
    <row r="14" ht="40.5" spans="1:13">
      <c r="A14" s="29">
        <v>10</v>
      </c>
      <c r="B14" s="11" t="s">
        <v>120</v>
      </c>
      <c r="C14" s="8" t="s">
        <v>174</v>
      </c>
      <c r="D14" s="9" t="s">
        <v>175</v>
      </c>
      <c r="E14" s="10">
        <v>330100010</v>
      </c>
      <c r="F14" s="7" t="s">
        <v>175</v>
      </c>
      <c r="G14" s="10"/>
      <c r="H14" s="9" t="s">
        <v>172</v>
      </c>
      <c r="I14" s="7" t="s">
        <v>173</v>
      </c>
      <c r="J14" s="10"/>
      <c r="K14" s="16">
        <v>74</v>
      </c>
      <c r="L14" s="17" t="s">
        <v>146</v>
      </c>
      <c r="M14" t="e">
        <f>VLOOKUP(E14,#REF!,2,0)</f>
        <v>#REF!</v>
      </c>
    </row>
    <row r="15" ht="357.75" spans="1:13">
      <c r="A15" s="29">
        <v>11</v>
      </c>
      <c r="B15" s="11" t="s">
        <v>120</v>
      </c>
      <c r="C15" s="8" t="s">
        <v>176</v>
      </c>
      <c r="D15" s="9" t="s">
        <v>177</v>
      </c>
      <c r="E15" s="10">
        <v>330100015</v>
      </c>
      <c r="F15" s="32" t="s">
        <v>178</v>
      </c>
      <c r="G15" s="33" t="s">
        <v>179</v>
      </c>
      <c r="H15" s="33" t="s">
        <v>180</v>
      </c>
      <c r="I15" s="32" t="s">
        <v>181</v>
      </c>
      <c r="J15" s="33"/>
      <c r="K15" s="39">
        <v>26</v>
      </c>
      <c r="L15" s="17" t="s">
        <v>182</v>
      </c>
      <c r="M15" t="e">
        <f>VLOOKUP(E15,#REF!,2,0)</f>
        <v>#REF!</v>
      </c>
    </row>
    <row r="16" ht="40.5" spans="1:13">
      <c r="A16" s="29">
        <v>12</v>
      </c>
      <c r="B16" s="11" t="s">
        <v>120</v>
      </c>
      <c r="C16" s="8" t="s">
        <v>183</v>
      </c>
      <c r="D16" s="9" t="s">
        <v>184</v>
      </c>
      <c r="E16" s="10">
        <v>330100016</v>
      </c>
      <c r="F16" s="7" t="s">
        <v>184</v>
      </c>
      <c r="G16" s="10"/>
      <c r="H16" s="12"/>
      <c r="I16" s="7" t="s">
        <v>145</v>
      </c>
      <c r="J16" s="10"/>
      <c r="K16" s="16">
        <v>89</v>
      </c>
      <c r="L16" s="17" t="s">
        <v>146</v>
      </c>
      <c r="M16" t="e">
        <f>VLOOKUP(E16,#REF!,2,0)</f>
        <v>#REF!</v>
      </c>
    </row>
    <row r="17" ht="409.5" spans="1:13">
      <c r="A17" s="29">
        <v>13</v>
      </c>
      <c r="B17" s="11" t="s">
        <v>120</v>
      </c>
      <c r="C17" s="8" t="s">
        <v>185</v>
      </c>
      <c r="D17" s="9" t="s">
        <v>186</v>
      </c>
      <c r="E17" s="10">
        <v>330100021</v>
      </c>
      <c r="F17" s="7" t="s">
        <v>187</v>
      </c>
      <c r="G17" s="11" t="s">
        <v>188</v>
      </c>
      <c r="H17" s="9" t="s">
        <v>189</v>
      </c>
      <c r="I17" s="7" t="s">
        <v>145</v>
      </c>
      <c r="J17" s="10"/>
      <c r="K17" s="16">
        <v>299</v>
      </c>
      <c r="L17" s="17" t="s">
        <v>146</v>
      </c>
      <c r="M17" t="e">
        <f>VLOOKUP(E17,#REF!,2,0)</f>
        <v>#REF!</v>
      </c>
    </row>
    <row r="18" ht="190.5" spans="1:13">
      <c r="A18" s="29">
        <v>14</v>
      </c>
      <c r="B18" s="11" t="s">
        <v>120</v>
      </c>
      <c r="C18" s="8" t="s">
        <v>176</v>
      </c>
      <c r="D18" s="9" t="s">
        <v>177</v>
      </c>
      <c r="E18" s="10">
        <v>330100022</v>
      </c>
      <c r="F18" s="7" t="s">
        <v>190</v>
      </c>
      <c r="G18" s="11" t="s">
        <v>191</v>
      </c>
      <c r="H18" s="9" t="s">
        <v>192</v>
      </c>
      <c r="I18" s="7" t="s">
        <v>151</v>
      </c>
      <c r="J18" s="11" t="s">
        <v>193</v>
      </c>
      <c r="K18" s="41">
        <v>40</v>
      </c>
      <c r="L18" s="17"/>
      <c r="M18" t="e">
        <f>VLOOKUP(E18,#REF!,2,0)</f>
        <v>#REF!</v>
      </c>
    </row>
    <row r="19" ht="216" spans="1:13">
      <c r="A19" s="29">
        <v>15</v>
      </c>
      <c r="B19" s="11" t="s">
        <v>120</v>
      </c>
      <c r="C19" s="8" t="s">
        <v>194</v>
      </c>
      <c r="D19" s="9" t="s">
        <v>195</v>
      </c>
      <c r="E19" s="10">
        <v>330100023</v>
      </c>
      <c r="F19" s="7" t="s">
        <v>196</v>
      </c>
      <c r="G19" s="11" t="s">
        <v>197</v>
      </c>
      <c r="H19" s="9" t="s">
        <v>198</v>
      </c>
      <c r="I19" s="7" t="s">
        <v>145</v>
      </c>
      <c r="J19" s="10"/>
      <c r="K19" s="16">
        <v>230</v>
      </c>
      <c r="L19" s="17" t="s">
        <v>146</v>
      </c>
      <c r="M19" t="e">
        <f>VLOOKUP(E19,#REF!,2,0)</f>
        <v>#REF!</v>
      </c>
    </row>
    <row r="20" ht="324" spans="1:13">
      <c r="A20" s="29">
        <v>16</v>
      </c>
      <c r="B20" s="11" t="s">
        <v>120</v>
      </c>
      <c r="C20" s="8" t="s">
        <v>194</v>
      </c>
      <c r="D20" s="9" t="s">
        <v>195</v>
      </c>
      <c r="E20" s="10">
        <v>330100024</v>
      </c>
      <c r="F20" s="7" t="s">
        <v>199</v>
      </c>
      <c r="G20" s="11" t="s">
        <v>200</v>
      </c>
      <c r="H20" s="9" t="s">
        <v>201</v>
      </c>
      <c r="I20" s="7" t="s">
        <v>145</v>
      </c>
      <c r="J20" s="10"/>
      <c r="K20" s="16">
        <v>138</v>
      </c>
      <c r="L20" s="17" t="s">
        <v>146</v>
      </c>
      <c r="M20" t="e">
        <f>VLOOKUP(E20,#REF!,2,0)</f>
        <v>#REF!</v>
      </c>
    </row>
  </sheetData>
  <mergeCells count="2">
    <mergeCell ref="A1:I1"/>
    <mergeCell ref="A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G30" sqref="G30"/>
    </sheetView>
  </sheetViews>
  <sheetFormatPr defaultColWidth="8.89166666666667" defaultRowHeight="13.5" outlineLevelRow="5"/>
  <cols>
    <col min="1" max="1" width="5.33333333333333" customWidth="1"/>
    <col min="2" max="2" width="8.10833333333333" customWidth="1"/>
    <col min="3" max="3" width="12.4416666666667" customWidth="1"/>
    <col min="4" max="4" width="13.1583333333333" customWidth="1"/>
    <col min="5" max="5" width="10.6583333333333"/>
    <col min="6" max="6" width="13.15" customWidth="1"/>
    <col min="7" max="7" width="36.6583333333333" customWidth="1"/>
    <col min="8" max="8" width="7.21666666666667" customWidth="1"/>
    <col min="9" max="9" width="6.55" customWidth="1"/>
    <col min="10" max="10" width="20.4416666666667" customWidth="1"/>
    <col min="11" max="11" width="8.55" customWidth="1"/>
    <col min="12" max="12" width="22.7666666666667" hidden="1" customWidth="1"/>
    <col min="13" max="13" width="8.55" customWidth="1"/>
  </cols>
  <sheetData>
    <row r="1" customFormat="1" ht="14.25" spans="1:12">
      <c r="A1" s="1" t="s">
        <v>202</v>
      </c>
      <c r="B1" s="1"/>
      <c r="C1" s="2"/>
      <c r="D1" s="2"/>
      <c r="E1" s="2"/>
      <c r="F1" s="2"/>
      <c r="G1" s="2"/>
      <c r="H1" s="2"/>
      <c r="I1" s="2"/>
      <c r="J1" s="13"/>
      <c r="K1" s="13"/>
      <c r="L1" s="13"/>
    </row>
    <row r="2" customFormat="1" ht="22.5" spans="1:12">
      <c r="A2" s="3" t="s">
        <v>203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28.5" spans="1:12">
      <c r="A3" s="4" t="s">
        <v>106</v>
      </c>
      <c r="B3" s="4" t="s">
        <v>107</v>
      </c>
      <c r="C3" s="5" t="s">
        <v>204</v>
      </c>
      <c r="D3" s="4" t="s">
        <v>109</v>
      </c>
      <c r="E3" s="4" t="s">
        <v>205</v>
      </c>
      <c r="F3" s="4" t="s">
        <v>111</v>
      </c>
      <c r="G3" s="4" t="s">
        <v>112</v>
      </c>
      <c r="H3" s="4" t="s">
        <v>206</v>
      </c>
      <c r="I3" s="4" t="s">
        <v>114</v>
      </c>
      <c r="J3" s="4" t="s">
        <v>115</v>
      </c>
      <c r="K3" s="14" t="s">
        <v>116</v>
      </c>
      <c r="L3" s="15" t="s">
        <v>117</v>
      </c>
    </row>
    <row r="4" customFormat="1" ht="43.5" spans="1:12">
      <c r="A4" s="6">
        <v>1</v>
      </c>
      <c r="B4" s="7" t="s">
        <v>120</v>
      </c>
      <c r="C4" s="8" t="s">
        <v>207</v>
      </c>
      <c r="D4" s="9" t="s">
        <v>208</v>
      </c>
      <c r="E4" s="10">
        <v>330100011</v>
      </c>
      <c r="F4" s="7" t="s">
        <v>208</v>
      </c>
      <c r="G4" s="11" t="s">
        <v>209</v>
      </c>
      <c r="H4" s="12"/>
      <c r="I4" s="7" t="s">
        <v>145</v>
      </c>
      <c r="J4" s="11" t="s">
        <v>210</v>
      </c>
      <c r="K4" s="16">
        <v>224</v>
      </c>
      <c r="L4" s="17" t="s">
        <v>146</v>
      </c>
    </row>
    <row r="5" customFormat="1" ht="31.5" spans="1:12">
      <c r="A5" s="6">
        <v>2</v>
      </c>
      <c r="B5" s="7" t="s">
        <v>120</v>
      </c>
      <c r="C5" s="8" t="s">
        <v>185</v>
      </c>
      <c r="D5" s="9" t="s">
        <v>186</v>
      </c>
      <c r="E5" s="10">
        <v>330100013</v>
      </c>
      <c r="F5" s="7" t="s">
        <v>186</v>
      </c>
      <c r="G5" s="7" t="s">
        <v>211</v>
      </c>
      <c r="H5" s="12"/>
      <c r="I5" s="7" t="s">
        <v>145</v>
      </c>
      <c r="J5" s="11" t="s">
        <v>212</v>
      </c>
      <c r="K5" s="16">
        <v>89</v>
      </c>
      <c r="L5" s="17" t="s">
        <v>146</v>
      </c>
    </row>
    <row r="6" customFormat="1" ht="31.5" spans="1:12">
      <c r="A6" s="6">
        <v>3</v>
      </c>
      <c r="B6" s="7" t="s">
        <v>120</v>
      </c>
      <c r="C6" s="8" t="s">
        <v>194</v>
      </c>
      <c r="D6" s="9" t="s">
        <v>195</v>
      </c>
      <c r="E6" s="10">
        <v>330100014</v>
      </c>
      <c r="F6" s="7" t="s">
        <v>195</v>
      </c>
      <c r="G6" s="7" t="s">
        <v>213</v>
      </c>
      <c r="H6" s="12"/>
      <c r="I6" s="7" t="s">
        <v>145</v>
      </c>
      <c r="J6" s="11" t="s">
        <v>212</v>
      </c>
      <c r="K6" s="16">
        <v>299</v>
      </c>
      <c r="L6" s="17" t="s">
        <v>146</v>
      </c>
    </row>
  </sheetData>
  <mergeCells count="2">
    <mergeCell ref="A1:I1"/>
    <mergeCell ref="A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价格表</vt:lpstr>
      <vt:lpstr>废止表</vt:lpstr>
      <vt:lpstr>修订表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飞翔</cp:lastModifiedBy>
  <dcterms:created xsi:type="dcterms:W3CDTF">2025-12-10T03:36:00Z</dcterms:created>
  <dcterms:modified xsi:type="dcterms:W3CDTF">2018-01-01T00:35:41Z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27828CA8CFF74AA7ABD5C18B22AC749A_11</vt:lpwstr>
  </property>
  <property fmtid="{D5CDD505-2E9C-101B-9397-08002B2CF9AE}" pid="3" name="KSOProductBuildVer">
    <vt:lpwstr>2052-12.1.0.23125</vt:lpwstr>
  </property>
</Properties>
</file>